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1268" windowHeight="68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'Sheet1'!$B$1:$O$17</definedName>
    <definedName name="_xlnm.Print_Area" localSheetId="1">'Sheet2'!$A$1:$N$27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<sst xmlns="http://schemas.openxmlformats.org/spreadsheetml/2006/main" count="68" uniqueCount="57">
  <si>
    <t>垃圾處理清潔費</t>
  </si>
  <si>
    <t>上屆餘額結轉</t>
  </si>
  <si>
    <t>合計</t>
  </si>
  <si>
    <t xml:space="preserve">   摘       要</t>
  </si>
  <si>
    <t>管理費</t>
  </si>
  <si>
    <t>自有車位清潔費</t>
  </si>
  <si>
    <t>公有汽車位租金</t>
  </si>
  <si>
    <t>公有機車位租金</t>
  </si>
  <si>
    <t>大門磁卡費</t>
  </si>
  <si>
    <t>電梯保養維護費</t>
  </si>
  <si>
    <t>發電機保養維修費</t>
  </si>
  <si>
    <t>水電保養維修費</t>
  </si>
  <si>
    <t>電話費</t>
  </si>
  <si>
    <t>社區照明燈具</t>
  </si>
  <si>
    <t>消防檢查及維護</t>
  </si>
  <si>
    <t>支  出  合  計</t>
  </si>
  <si>
    <t>當月結餘</t>
  </si>
  <si>
    <t>累計結餘</t>
  </si>
  <si>
    <t>銀行存款利息</t>
  </si>
  <si>
    <t xml:space="preserve">  摘       要</t>
  </si>
  <si>
    <t>園藝維護</t>
  </si>
  <si>
    <t>網路機房電費</t>
  </si>
  <si>
    <t>員工薪資及福利</t>
  </si>
  <si>
    <t>設施及設備</t>
  </si>
  <si>
    <t>1月</t>
  </si>
  <si>
    <t>事務雜支</t>
  </si>
  <si>
    <t>設施及設備維修</t>
  </si>
  <si>
    <t>公用電費</t>
  </si>
  <si>
    <t>公用水費</t>
  </si>
  <si>
    <t>保全及清潔費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</si>
  <si>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</si>
  <si>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</si>
  <si>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</si>
  <si>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</si>
  <si>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</si>
  <si>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</si>
  <si>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</si>
  <si>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</si>
  <si>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</si>
  <si>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</si>
  <si>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</si>
  <si>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</si>
  <si>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社區公益、保險</t>
  </si>
  <si>
    <t>排水孔及幹管疏通</t>
  </si>
  <si>
    <t>罰         款</t>
  </si>
  <si>
    <t>社區消毒及水塔清洗</t>
  </si>
  <si>
    <t>垃圾清運</t>
  </si>
  <si>
    <t>裝潢管理費</t>
  </si>
  <si>
    <t>裝潢保證金、押金</t>
  </si>
  <si>
    <t>超商代收管理費手續費</t>
  </si>
  <si>
    <t>裝潢拆除期間清潔費</t>
  </si>
  <si>
    <t>裝潢保證金</t>
  </si>
  <si>
    <t>收 入 合 計</t>
  </si>
  <si>
    <t>合  計</t>
  </si>
  <si>
    <t>摸彩獎金</t>
  </si>
  <si>
    <t>民權湖觀萊茵區第28屆管理委員會111年1月至111年11月收支結存統計表(收入部份)</t>
  </si>
  <si>
    <t>民權湖觀萊茵區第28屆管理委員會111年1月至111年11月收支結存統計表(支出部份)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</si>
</sst>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distributed" vertical="center"/>
    </xf>
    <xf numFmtId="3" fontId="3" fillId="0" borderId="1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A1">
      <selection activeCell="N9" sqref="N9"/>
    </sheetView>
  </sheetViews>
  <sheetFormatPr defaultColWidth="11.625" defaultRowHeight="39.75" customHeight="1"/>
  <cols>
    <col min="1" max="1" width="1.00390625" style="1" customWidth="1"/>
    <col min="2" max="2" width="23.875" style="1" customWidth="1"/>
    <col min="3" max="3" width="14.625" style="1" bestFit="1" customWidth="1"/>
    <col min="4" max="8" width="11.75390625" style="1" bestFit="1" customWidth="1"/>
    <col min="9" max="9" width="13.25390625" style="1" bestFit="1" customWidth="1"/>
    <col min="10" max="12" width="11.75390625" style="1" bestFit="1" customWidth="1"/>
    <col min="13" max="14" width="11.625" style="1" customWidth="1"/>
    <col min="15" max="15" width="16.125" style="1" customWidth="1"/>
    <col min="16" max="16384" width="11.625" style="1" customWidth="1"/>
  </cols>
  <sheetData>
    <row r="1" spans="2:15" s="5" customFormat="1" ht="39.75" customHeight="1">
      <c r="B1" s="22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2:15" ht="39.75" customHeight="1">
      <c r="B2" s="18" t="s">
        <v>19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15" t="s">
        <v>2</v>
      </c>
    </row>
    <row r="3" spans="2:15" ht="39.75" customHeight="1">
      <c r="B3" s="19" t="s">
        <v>1</v>
      </c>
      <c r="C3" s="13">
        <v>12457101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</row>
    <row r="4" spans="2:15" ht="39.75" customHeight="1">
      <c r="B4" s="2" t="s">
        <v>4</v>
      </c>
      <c r="C4" s="13">
        <v>325479</v>
      </c>
      <c r="D4" s="13">
        <v>275482</v>
      </c>
      <c r="E4" s="13">
        <v>264572</v>
      </c>
      <c r="F4" s="13">
        <v>311648</v>
      </c>
      <c r="G4" s="13">
        <v>262646</v>
      </c>
      <c r="H4" s="13">
        <v>262646</v>
      </c>
      <c r="I4" s="13">
        <v>276885</v>
      </c>
      <c r="J4" s="13">
        <v>264828</v>
      </c>
      <c r="K4" s="13">
        <v>262649</v>
      </c>
      <c r="L4" s="13">
        <v>281243</v>
      </c>
      <c r="M4" s="14">
        <v>280716</v>
      </c>
      <c r="N4" s="14">
        <v>262649</v>
      </c>
      <c r="O4" s="16">
        <f>SUM(C4:N4)</f>
        <v>3331443</v>
      </c>
    </row>
    <row r="5" spans="2:15" ht="39.75" customHeight="1">
      <c r="B5" s="2" t="s">
        <v>5</v>
      </c>
      <c r="C5" s="13">
        <v>27300</v>
      </c>
      <c r="D5" s="13">
        <v>24900</v>
      </c>
      <c r="E5" s="13">
        <v>23400</v>
      </c>
      <c r="F5" s="13">
        <v>29400</v>
      </c>
      <c r="G5" s="13">
        <v>23100</v>
      </c>
      <c r="H5" s="13">
        <v>23100</v>
      </c>
      <c r="I5" s="13">
        <v>24300</v>
      </c>
      <c r="J5" s="13">
        <v>23400</v>
      </c>
      <c r="K5" s="13">
        <v>23400</v>
      </c>
      <c r="L5" s="13">
        <v>24300</v>
      </c>
      <c r="M5" s="14">
        <v>23700</v>
      </c>
      <c r="N5" s="14">
        <v>23100</v>
      </c>
      <c r="O5" s="16">
        <f aca="true" t="shared" si="0" ref="O5:O15">SUM(C5:N5)</f>
        <v>293400</v>
      </c>
    </row>
    <row r="6" spans="2:15" ht="39.75" customHeight="1">
      <c r="B6" s="2" t="s">
        <v>6</v>
      </c>
      <c r="C6" s="13">
        <v>118800</v>
      </c>
      <c r="D6" s="13">
        <v>118800</v>
      </c>
      <c r="E6" s="13">
        <v>118800</v>
      </c>
      <c r="F6" s="13">
        <v>118800</v>
      </c>
      <c r="G6" s="13">
        <v>118800</v>
      </c>
      <c r="H6" s="13">
        <v>118800</v>
      </c>
      <c r="I6" s="13">
        <v>118800</v>
      </c>
      <c r="J6" s="13">
        <v>118800</v>
      </c>
      <c r="K6" s="13">
        <v>118800</v>
      </c>
      <c r="L6" s="13">
        <v>118800</v>
      </c>
      <c r="M6" s="14">
        <v>118800</v>
      </c>
      <c r="N6" s="14">
        <v>118800</v>
      </c>
      <c r="O6" s="16">
        <f t="shared" si="0"/>
        <v>1425600</v>
      </c>
    </row>
    <row r="7" spans="2:15" ht="39.75" customHeight="1">
      <c r="B7" s="2" t="s">
        <v>7</v>
      </c>
      <c r="C7" s="13">
        <v>17700</v>
      </c>
      <c r="D7" s="13">
        <v>14700</v>
      </c>
      <c r="E7" s="13">
        <v>13500</v>
      </c>
      <c r="F7" s="13">
        <v>13200</v>
      </c>
      <c r="G7" s="13">
        <v>13200</v>
      </c>
      <c r="H7" s="13">
        <v>13200</v>
      </c>
      <c r="I7" s="13">
        <v>13200</v>
      </c>
      <c r="J7" s="13">
        <v>12900</v>
      </c>
      <c r="K7" s="13">
        <v>12900</v>
      </c>
      <c r="L7" s="13">
        <v>12900</v>
      </c>
      <c r="M7" s="14">
        <v>13200</v>
      </c>
      <c r="N7" s="14">
        <v>12600</v>
      </c>
      <c r="O7" s="16">
        <f t="shared" si="0"/>
        <v>163200</v>
      </c>
    </row>
    <row r="8" spans="2:15" ht="39.75" customHeight="1">
      <c r="B8" s="2" t="s">
        <v>0</v>
      </c>
      <c r="C8" s="13">
        <v>600</v>
      </c>
      <c r="D8" s="13">
        <v>100</v>
      </c>
      <c r="E8" s="13">
        <v>600</v>
      </c>
      <c r="F8" s="13">
        <v>100</v>
      </c>
      <c r="G8" s="13">
        <v>600</v>
      </c>
      <c r="H8" s="13">
        <v>100</v>
      </c>
      <c r="I8" s="13">
        <v>600</v>
      </c>
      <c r="J8" s="13">
        <v>100</v>
      </c>
      <c r="K8" s="13">
        <v>37194</v>
      </c>
      <c r="L8" s="13">
        <v>100</v>
      </c>
      <c r="M8" s="14">
        <v>600</v>
      </c>
      <c r="N8" s="14">
        <v>35668</v>
      </c>
      <c r="O8" s="16">
        <f t="shared" si="0"/>
        <v>76362</v>
      </c>
    </row>
    <row r="9" spans="2:15" ht="39.75" customHeight="1">
      <c r="B9" s="2" t="s">
        <v>8</v>
      </c>
      <c r="C9" s="13">
        <v>200</v>
      </c>
      <c r="D9" s="13">
        <v>300</v>
      </c>
      <c r="E9" s="13">
        <v>0</v>
      </c>
      <c r="F9" s="13">
        <v>200</v>
      </c>
      <c r="G9" s="13">
        <v>200</v>
      </c>
      <c r="H9" s="13">
        <v>700</v>
      </c>
      <c r="I9" s="13">
        <v>0</v>
      </c>
      <c r="J9" s="13">
        <v>0</v>
      </c>
      <c r="K9" s="13">
        <v>300</v>
      </c>
      <c r="L9" s="13">
        <v>600</v>
      </c>
      <c r="M9" s="14">
        <v>0</v>
      </c>
      <c r="N9" s="14">
        <v>300</v>
      </c>
      <c r="O9" s="16">
        <f t="shared" si="0"/>
        <v>2800</v>
      </c>
    </row>
    <row r="10" spans="2:15" ht="39.75" customHeight="1">
      <c r="B10" s="2" t="s">
        <v>18</v>
      </c>
      <c r="C10" s="13">
        <v>7218</v>
      </c>
      <c r="D10" s="13">
        <v>6614</v>
      </c>
      <c r="E10" s="13">
        <v>8883</v>
      </c>
      <c r="F10" s="13">
        <v>9348</v>
      </c>
      <c r="G10" s="13">
        <v>9237</v>
      </c>
      <c r="H10" s="13">
        <v>10271</v>
      </c>
      <c r="I10" s="13">
        <v>10721</v>
      </c>
      <c r="J10" s="13">
        <v>12299</v>
      </c>
      <c r="K10" s="13">
        <v>12315</v>
      </c>
      <c r="L10" s="13">
        <v>12587</v>
      </c>
      <c r="M10" s="14">
        <v>13503</v>
      </c>
      <c r="N10" s="14">
        <v>13295</v>
      </c>
      <c r="O10" s="16">
        <f t="shared" si="0"/>
        <v>126291</v>
      </c>
    </row>
    <row r="11" spans="2:15" ht="39.75" customHeight="1">
      <c r="B11" s="2" t="s">
        <v>51</v>
      </c>
      <c r="C11" s="13">
        <v>0</v>
      </c>
      <c r="D11" s="13">
        <v>0</v>
      </c>
      <c r="E11" s="13">
        <v>0</v>
      </c>
      <c r="F11" s="13">
        <v>40000</v>
      </c>
      <c r="G11" s="13">
        <v>20000</v>
      </c>
      <c r="H11" s="13">
        <v>0</v>
      </c>
      <c r="I11" s="13">
        <v>20000</v>
      </c>
      <c r="J11" s="13">
        <v>0</v>
      </c>
      <c r="K11" s="13">
        <v>20000</v>
      </c>
      <c r="L11" s="13">
        <v>0</v>
      </c>
      <c r="M11" s="14">
        <v>0</v>
      </c>
      <c r="N11" s="14">
        <v>0</v>
      </c>
      <c r="O11" s="16">
        <f t="shared" si="0"/>
        <v>100000</v>
      </c>
    </row>
    <row r="12" spans="2:15" ht="39.75" customHeight="1">
      <c r="B12" s="2" t="s">
        <v>47</v>
      </c>
      <c r="C12" s="13">
        <v>3400</v>
      </c>
      <c r="D12" s="13">
        <v>0</v>
      </c>
      <c r="E12" s="13">
        <v>0</v>
      </c>
      <c r="F12" s="13">
        <v>7500</v>
      </c>
      <c r="G12" s="13">
        <v>6000</v>
      </c>
      <c r="H12" s="13">
        <v>0</v>
      </c>
      <c r="I12" s="13">
        <v>3000</v>
      </c>
      <c r="J12" s="13">
        <v>0</v>
      </c>
      <c r="K12" s="13">
        <v>0</v>
      </c>
      <c r="L12" s="13">
        <v>0</v>
      </c>
      <c r="M12" s="14">
        <v>0</v>
      </c>
      <c r="N12" s="14">
        <v>0</v>
      </c>
      <c r="O12" s="16">
        <f t="shared" si="0"/>
        <v>19900</v>
      </c>
    </row>
    <row r="13" spans="2:15" ht="39.75" customHeight="1">
      <c r="B13" s="2" t="s">
        <v>44</v>
      </c>
      <c r="C13" s="13">
        <v>0</v>
      </c>
      <c r="D13" s="13">
        <v>0</v>
      </c>
      <c r="E13" s="13">
        <v>0</v>
      </c>
      <c r="F13" s="13">
        <v>1500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15000</v>
      </c>
      <c r="M13" s="14">
        <v>0</v>
      </c>
      <c r="N13" s="14">
        <v>0</v>
      </c>
      <c r="O13" s="16">
        <f t="shared" si="0"/>
        <v>16500</v>
      </c>
    </row>
    <row r="14" spans="2:15" ht="39.75" customHeight="1">
      <c r="B14" s="2" t="s">
        <v>21</v>
      </c>
      <c r="C14" s="13">
        <v>4832</v>
      </c>
      <c r="D14" s="13">
        <v>0</v>
      </c>
      <c r="E14" s="13">
        <v>0</v>
      </c>
      <c r="F14" s="13">
        <v>5434</v>
      </c>
      <c r="G14" s="13">
        <v>0</v>
      </c>
      <c r="H14" s="13">
        <v>7859</v>
      </c>
      <c r="I14" s="13">
        <v>0</v>
      </c>
      <c r="J14" s="13">
        <v>1516</v>
      </c>
      <c r="K14" s="13">
        <v>0</v>
      </c>
      <c r="L14" s="13">
        <v>0</v>
      </c>
      <c r="M14" s="14">
        <v>5389</v>
      </c>
      <c r="N14" s="14">
        <v>0</v>
      </c>
      <c r="O14" s="16">
        <f t="shared" si="0"/>
        <v>25030</v>
      </c>
    </row>
    <row r="15" spans="2:15" ht="39.75" customHeight="1">
      <c r="B15" s="3" t="s">
        <v>54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0</v>
      </c>
      <c r="N15" s="13">
        <v>14000</v>
      </c>
      <c r="O15" s="16">
        <f t="shared" si="0"/>
        <v>14000</v>
      </c>
    </row>
    <row r="16" spans="2:15" ht="39.75" customHeight="1">
      <c r="B16" s="17" t="s">
        <v>52</v>
      </c>
      <c r="C16" s="13">
        <f aca="true" t="shared" si="1" ref="C16:N16">SUM(C4:C15)</f>
        <v>505529</v>
      </c>
      <c r="D16" s="13">
        <f t="shared" si="1"/>
        <v>440896</v>
      </c>
      <c r="E16" s="13">
        <f t="shared" si="1"/>
        <v>429755</v>
      </c>
      <c r="F16" s="13">
        <f t="shared" si="1"/>
        <v>537130</v>
      </c>
      <c r="G16" s="13">
        <f t="shared" si="1"/>
        <v>453783</v>
      </c>
      <c r="H16" s="13">
        <f t="shared" si="1"/>
        <v>436676</v>
      </c>
      <c r="I16" s="13">
        <f t="shared" si="1"/>
        <v>467506</v>
      </c>
      <c r="J16" s="13">
        <f t="shared" si="1"/>
        <v>433843</v>
      </c>
      <c r="K16" s="13">
        <f t="shared" si="1"/>
        <v>487558</v>
      </c>
      <c r="L16" s="13">
        <f t="shared" si="1"/>
        <v>465530</v>
      </c>
      <c r="M16" s="13">
        <f t="shared" si="1"/>
        <v>455908</v>
      </c>
      <c r="N16" s="13">
        <f t="shared" si="1"/>
        <v>480412</v>
      </c>
      <c r="O16" s="16">
        <f>SUM(C16:N16)</f>
        <v>5594526</v>
      </c>
    </row>
    <row r="17" spans="2:8" ht="39" customHeight="1">
      <c r="B17" s="11"/>
      <c r="H17" s="12">
        <v>13</v>
      </c>
    </row>
    <row r="18" ht="39.75" customHeight="1">
      <c r="B18" s="5"/>
    </row>
  </sheetData>
  <sheetProtection/>
  <mergeCells count="1">
    <mergeCell ref="B1:O1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geOrder="overThenDown" paperSize="9" scale="78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B22" sqref="B22"/>
    </sheetView>
  </sheetViews>
  <sheetFormatPr defaultColWidth="9.00390625" defaultRowHeight="26.25" customHeight="1"/>
  <cols>
    <col min="1" max="1" width="31.25390625" style="9" customWidth="1"/>
    <col min="2" max="13" width="11.00390625" style="9" customWidth="1"/>
    <col min="14" max="14" width="16.50390625" style="10" customWidth="1"/>
    <col min="15" max="16384" width="9.00390625" style="9" customWidth="1"/>
  </cols>
  <sheetData>
    <row r="1" spans="1:14" ht="27.75" customHeight="1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26.25" customHeight="1">
      <c r="A2" s="6" t="s">
        <v>3</v>
      </c>
      <c r="B2" s="8" t="s">
        <v>24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38</v>
      </c>
      <c r="K2" s="8" t="s">
        <v>39</v>
      </c>
      <c r="L2" s="8" t="s">
        <v>40</v>
      </c>
      <c r="M2" s="8" t="s">
        <v>41</v>
      </c>
      <c r="N2" s="21" t="s">
        <v>53</v>
      </c>
    </row>
    <row r="3" spans="1:14" ht="26.25" customHeight="1">
      <c r="A3" s="2" t="s">
        <v>29</v>
      </c>
      <c r="B3" s="13">
        <v>211000</v>
      </c>
      <c r="C3" s="13">
        <v>213000</v>
      </c>
      <c r="D3" s="13">
        <v>213000</v>
      </c>
      <c r="E3" s="13">
        <v>213000</v>
      </c>
      <c r="F3" s="13">
        <v>213000</v>
      </c>
      <c r="G3" s="13">
        <v>236000</v>
      </c>
      <c r="H3" s="13">
        <v>236000</v>
      </c>
      <c r="I3" s="13">
        <v>236000</v>
      </c>
      <c r="J3" s="13">
        <v>236000</v>
      </c>
      <c r="K3" s="13">
        <v>236000</v>
      </c>
      <c r="L3" s="14">
        <v>236000</v>
      </c>
      <c r="M3" s="14">
        <v>236000</v>
      </c>
      <c r="N3" s="13">
        <f>SUM(B3:M3)</f>
        <v>2715000</v>
      </c>
    </row>
    <row r="4" spans="1:14" ht="26.25" customHeight="1">
      <c r="A4" s="2" t="s">
        <v>27</v>
      </c>
      <c r="B4" s="13">
        <v>6680</v>
      </c>
      <c r="C4" s="13">
        <v>7564</v>
      </c>
      <c r="D4" s="13">
        <v>6926</v>
      </c>
      <c r="E4" s="13">
        <v>6534</v>
      </c>
      <c r="F4" s="13">
        <v>6394</v>
      </c>
      <c r="G4" s="13">
        <v>7650</v>
      </c>
      <c r="H4" s="13">
        <v>7728</v>
      </c>
      <c r="I4" s="13">
        <v>7728</v>
      </c>
      <c r="J4" s="13">
        <v>9173</v>
      </c>
      <c r="K4" s="13">
        <v>7903</v>
      </c>
      <c r="L4" s="14">
        <v>6926</v>
      </c>
      <c r="M4" s="14">
        <v>7318</v>
      </c>
      <c r="N4" s="13">
        <f aca="true" t="shared" si="0" ref="N4:N23">SUM(B4:M4)</f>
        <v>88524</v>
      </c>
    </row>
    <row r="5" spans="1:14" ht="26.25" customHeight="1">
      <c r="A5" s="2" t="s">
        <v>28</v>
      </c>
      <c r="B5" s="13">
        <v>0</v>
      </c>
      <c r="C5" s="13">
        <v>1240</v>
      </c>
      <c r="D5" s="13">
        <v>0</v>
      </c>
      <c r="E5" s="13">
        <v>1920</v>
      </c>
      <c r="F5" s="13">
        <v>0</v>
      </c>
      <c r="G5" s="13">
        <v>1533</v>
      </c>
      <c r="H5" s="13">
        <v>0</v>
      </c>
      <c r="I5" s="13">
        <v>2236</v>
      </c>
      <c r="J5" s="13">
        <v>0</v>
      </c>
      <c r="K5" s="13">
        <v>3116</v>
      </c>
      <c r="L5" s="14">
        <v>0</v>
      </c>
      <c r="M5" s="14">
        <v>2857</v>
      </c>
      <c r="N5" s="13">
        <f t="shared" si="0"/>
        <v>12902</v>
      </c>
    </row>
    <row r="6" spans="1:14" ht="26.25" customHeight="1">
      <c r="A6" s="2" t="s">
        <v>12</v>
      </c>
      <c r="B6" s="13">
        <v>343</v>
      </c>
      <c r="C6" s="13">
        <v>357</v>
      </c>
      <c r="D6" s="13">
        <v>365</v>
      </c>
      <c r="E6" s="13">
        <v>384</v>
      </c>
      <c r="F6" s="13">
        <v>522</v>
      </c>
      <c r="G6" s="13">
        <v>390</v>
      </c>
      <c r="H6" s="13">
        <v>347</v>
      </c>
      <c r="I6" s="13">
        <v>346</v>
      </c>
      <c r="J6" s="13">
        <v>347</v>
      </c>
      <c r="K6" s="13">
        <v>300</v>
      </c>
      <c r="L6" s="14">
        <v>342</v>
      </c>
      <c r="M6" s="14">
        <v>311</v>
      </c>
      <c r="N6" s="13">
        <f t="shared" si="0"/>
        <v>4354</v>
      </c>
    </row>
    <row r="7" spans="1:14" ht="26.25" customHeight="1">
      <c r="A7" s="2" t="s">
        <v>25</v>
      </c>
      <c r="B7" s="13">
        <v>2673</v>
      </c>
      <c r="C7" s="13">
        <v>2743</v>
      </c>
      <c r="D7" s="13">
        <v>724</v>
      </c>
      <c r="E7" s="13">
        <v>1854</v>
      </c>
      <c r="F7" s="13">
        <v>1645</v>
      </c>
      <c r="G7" s="13">
        <v>2604</v>
      </c>
      <c r="H7" s="13">
        <v>2829</v>
      </c>
      <c r="I7" s="13">
        <v>821</v>
      </c>
      <c r="J7" s="13">
        <v>2430</v>
      </c>
      <c r="K7" s="13">
        <v>2200</v>
      </c>
      <c r="L7" s="14">
        <v>2301</v>
      </c>
      <c r="M7" s="14">
        <v>1608</v>
      </c>
      <c r="N7" s="13">
        <f t="shared" si="0"/>
        <v>24432</v>
      </c>
    </row>
    <row r="8" spans="1:14" ht="26.25" customHeight="1">
      <c r="A8" s="2" t="s">
        <v>42</v>
      </c>
      <c r="B8" s="13">
        <v>11956</v>
      </c>
      <c r="C8" s="13"/>
      <c r="D8" s="13">
        <v>7297</v>
      </c>
      <c r="E8" s="13">
        <v>10003</v>
      </c>
      <c r="F8" s="13">
        <v>4001</v>
      </c>
      <c r="G8" s="13">
        <v>3900</v>
      </c>
      <c r="H8" s="13">
        <v>6150</v>
      </c>
      <c r="I8" s="13">
        <v>9383</v>
      </c>
      <c r="J8" s="13">
        <v>3350</v>
      </c>
      <c r="K8" s="13">
        <v>1350</v>
      </c>
      <c r="L8" s="14">
        <v>3550</v>
      </c>
      <c r="M8" s="14">
        <v>79000</v>
      </c>
      <c r="N8" s="13">
        <f t="shared" si="0"/>
        <v>139940</v>
      </c>
    </row>
    <row r="9" spans="1:14" ht="26.25" customHeight="1">
      <c r="A9" s="2" t="s">
        <v>13</v>
      </c>
      <c r="B9" s="13">
        <v>0</v>
      </c>
      <c r="C9" s="13"/>
      <c r="D9" s="13">
        <v>0</v>
      </c>
      <c r="E9" s="13">
        <v>3620</v>
      </c>
      <c r="F9" s="13">
        <v>2100</v>
      </c>
      <c r="G9" s="13">
        <v>900</v>
      </c>
      <c r="H9" s="13">
        <v>0</v>
      </c>
      <c r="I9" s="13">
        <v>0</v>
      </c>
      <c r="J9" s="13">
        <v>0</v>
      </c>
      <c r="K9" s="13">
        <v>0</v>
      </c>
      <c r="L9" s="14">
        <v>0</v>
      </c>
      <c r="M9" s="14">
        <v>0</v>
      </c>
      <c r="N9" s="13">
        <f t="shared" si="0"/>
        <v>6620</v>
      </c>
    </row>
    <row r="10" spans="1:14" ht="26.25" customHeight="1">
      <c r="A10" s="3" t="s">
        <v>22</v>
      </c>
      <c r="B10" s="13">
        <v>68000</v>
      </c>
      <c r="C10" s="13">
        <v>35000</v>
      </c>
      <c r="D10" s="13">
        <v>35000</v>
      </c>
      <c r="E10" s="13">
        <v>35000</v>
      </c>
      <c r="F10" s="13">
        <v>39800</v>
      </c>
      <c r="G10" s="13">
        <v>35000</v>
      </c>
      <c r="H10" s="13">
        <v>35000</v>
      </c>
      <c r="I10" s="13">
        <v>40400</v>
      </c>
      <c r="J10" s="13">
        <v>35000</v>
      </c>
      <c r="K10" s="13">
        <v>35000</v>
      </c>
      <c r="L10" s="14">
        <v>35000</v>
      </c>
      <c r="M10" s="14">
        <v>59200</v>
      </c>
      <c r="N10" s="13">
        <f t="shared" si="0"/>
        <v>487400</v>
      </c>
    </row>
    <row r="11" spans="1:14" ht="26.25" customHeight="1">
      <c r="A11" s="2" t="s">
        <v>11</v>
      </c>
      <c r="B11" s="13">
        <v>5500</v>
      </c>
      <c r="C11" s="13">
        <v>5500</v>
      </c>
      <c r="D11" s="13">
        <v>5500</v>
      </c>
      <c r="E11" s="13">
        <v>5500</v>
      </c>
      <c r="F11" s="13">
        <v>5500</v>
      </c>
      <c r="G11" s="13">
        <v>5500</v>
      </c>
      <c r="H11" s="13">
        <v>5500</v>
      </c>
      <c r="I11" s="13">
        <v>5500</v>
      </c>
      <c r="J11" s="13">
        <v>5500</v>
      </c>
      <c r="K11" s="13">
        <v>5500</v>
      </c>
      <c r="L11" s="14">
        <v>5500</v>
      </c>
      <c r="M11" s="14">
        <v>5500</v>
      </c>
      <c r="N11" s="13">
        <f t="shared" si="0"/>
        <v>66000</v>
      </c>
    </row>
    <row r="12" spans="1:14" ht="26.25" customHeight="1">
      <c r="A12" s="3" t="s">
        <v>9</v>
      </c>
      <c r="B12" s="13">
        <v>16500</v>
      </c>
      <c r="C12" s="13">
        <v>19020</v>
      </c>
      <c r="D12" s="13">
        <v>16500</v>
      </c>
      <c r="E12" s="13">
        <v>16500</v>
      </c>
      <c r="F12" s="13">
        <v>16500</v>
      </c>
      <c r="G12" s="13">
        <v>19020</v>
      </c>
      <c r="H12" s="13">
        <v>17760</v>
      </c>
      <c r="I12" s="13">
        <v>19020</v>
      </c>
      <c r="J12" s="13">
        <v>74097</v>
      </c>
      <c r="K12" s="13">
        <v>16500</v>
      </c>
      <c r="L12" s="14">
        <v>16500</v>
      </c>
      <c r="M12" s="14">
        <v>19020</v>
      </c>
      <c r="N12" s="13">
        <f t="shared" si="0"/>
        <v>266937</v>
      </c>
    </row>
    <row r="13" spans="1:14" ht="26.25" customHeight="1">
      <c r="A13" s="3" t="s">
        <v>10</v>
      </c>
      <c r="B13" s="13">
        <v>1500</v>
      </c>
      <c r="C13" s="13">
        <v>1500</v>
      </c>
      <c r="D13" s="13">
        <v>1500</v>
      </c>
      <c r="E13" s="13">
        <v>2000</v>
      </c>
      <c r="F13" s="13">
        <v>2000</v>
      </c>
      <c r="G13" s="13">
        <v>2000</v>
      </c>
      <c r="H13" s="13">
        <v>2000</v>
      </c>
      <c r="I13" s="13">
        <v>2000</v>
      </c>
      <c r="J13" s="13">
        <v>2000</v>
      </c>
      <c r="K13" s="13">
        <v>2000</v>
      </c>
      <c r="L13" s="14">
        <v>2000</v>
      </c>
      <c r="M13" s="14">
        <v>2000</v>
      </c>
      <c r="N13" s="13">
        <f t="shared" si="0"/>
        <v>22500</v>
      </c>
    </row>
    <row r="14" spans="1:14" ht="26.25" customHeight="1">
      <c r="A14" s="2" t="s">
        <v>46</v>
      </c>
      <c r="B14" s="13">
        <v>29000</v>
      </c>
      <c r="C14" s="13">
        <v>30500</v>
      </c>
      <c r="D14" s="13">
        <v>29000</v>
      </c>
      <c r="E14" s="13">
        <v>29000</v>
      </c>
      <c r="F14" s="13">
        <v>29000</v>
      </c>
      <c r="G14" s="13">
        <v>29000</v>
      </c>
      <c r="H14" s="13">
        <v>29000</v>
      </c>
      <c r="I14" s="13">
        <v>29000</v>
      </c>
      <c r="J14" s="13">
        <v>29000</v>
      </c>
      <c r="K14" s="13">
        <v>29000</v>
      </c>
      <c r="L14" s="14">
        <v>29000</v>
      </c>
      <c r="M14" s="14">
        <v>29000</v>
      </c>
      <c r="N14" s="13">
        <f t="shared" si="0"/>
        <v>349500</v>
      </c>
    </row>
    <row r="15" spans="1:14" ht="26.25" customHeight="1">
      <c r="A15" s="2" t="s">
        <v>20</v>
      </c>
      <c r="B15" s="13">
        <v>21500</v>
      </c>
      <c r="C15" s="13">
        <v>4000</v>
      </c>
      <c r="D15" s="13">
        <v>4000</v>
      </c>
      <c r="E15" s="13">
        <v>4000</v>
      </c>
      <c r="F15" s="13">
        <v>4000</v>
      </c>
      <c r="G15" s="13">
        <v>4000</v>
      </c>
      <c r="H15" s="13">
        <v>4000</v>
      </c>
      <c r="I15" s="13">
        <v>4000</v>
      </c>
      <c r="J15" s="13">
        <v>4000</v>
      </c>
      <c r="K15" s="13">
        <v>4000</v>
      </c>
      <c r="L15" s="14">
        <v>4000</v>
      </c>
      <c r="M15" s="14">
        <v>19600</v>
      </c>
      <c r="N15" s="13">
        <f t="shared" si="0"/>
        <v>81100</v>
      </c>
    </row>
    <row r="16" spans="1:14" ht="26.25" customHeight="1">
      <c r="A16" s="2" t="s">
        <v>26</v>
      </c>
      <c r="B16" s="13">
        <v>23000</v>
      </c>
      <c r="C16" s="20">
        <v>2000</v>
      </c>
      <c r="D16" s="13">
        <v>39055</v>
      </c>
      <c r="E16" s="13">
        <v>5200</v>
      </c>
      <c r="F16" s="13">
        <v>32725</v>
      </c>
      <c r="G16" s="13">
        <v>0</v>
      </c>
      <c r="H16" s="13">
        <v>12000</v>
      </c>
      <c r="I16" s="13">
        <v>9300</v>
      </c>
      <c r="J16" s="13">
        <v>55000</v>
      </c>
      <c r="K16" s="13">
        <v>8600</v>
      </c>
      <c r="L16" s="14">
        <v>0</v>
      </c>
      <c r="M16" s="14">
        <v>3000</v>
      </c>
      <c r="N16" s="13">
        <f t="shared" si="0"/>
        <v>189880</v>
      </c>
    </row>
    <row r="17" spans="1:14" ht="26.25" customHeight="1">
      <c r="A17" s="2" t="s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2750</v>
      </c>
      <c r="G17" s="13">
        <v>0</v>
      </c>
      <c r="H17" s="13">
        <v>0</v>
      </c>
      <c r="I17" s="13">
        <v>0</v>
      </c>
      <c r="J17" s="13">
        <v>0</v>
      </c>
      <c r="K17" s="13">
        <v>37350</v>
      </c>
      <c r="L17" s="14">
        <v>0</v>
      </c>
      <c r="M17" s="14">
        <v>0</v>
      </c>
      <c r="N17" s="13">
        <f t="shared" si="0"/>
        <v>40100</v>
      </c>
    </row>
    <row r="18" spans="1:14" ht="26.25" customHeight="1">
      <c r="A18" s="3" t="s">
        <v>45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  <c r="M18" s="14">
        <v>0</v>
      </c>
      <c r="N18" s="13">
        <f t="shared" si="0"/>
        <v>0</v>
      </c>
    </row>
    <row r="19" spans="1:14" ht="26.25" customHeight="1">
      <c r="A19" s="3" t="s">
        <v>48</v>
      </c>
      <c r="B19" s="13">
        <v>0</v>
      </c>
      <c r="C19" s="13">
        <v>0</v>
      </c>
      <c r="D19" s="13">
        <v>0</v>
      </c>
      <c r="E19" s="13">
        <v>0</v>
      </c>
      <c r="F19" s="13">
        <v>20000</v>
      </c>
      <c r="G19" s="13">
        <v>0</v>
      </c>
      <c r="H19" s="13">
        <v>0</v>
      </c>
      <c r="I19" s="13">
        <v>0</v>
      </c>
      <c r="J19" s="13">
        <v>20000</v>
      </c>
      <c r="K19" s="13">
        <v>0</v>
      </c>
      <c r="L19" s="14">
        <v>40000</v>
      </c>
      <c r="M19" s="14">
        <v>0</v>
      </c>
      <c r="N19" s="13">
        <f t="shared" si="0"/>
        <v>80000</v>
      </c>
    </row>
    <row r="20" spans="1:14" ht="26.25" customHeight="1">
      <c r="A20" s="2" t="s">
        <v>23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2556</v>
      </c>
      <c r="H20" s="13">
        <v>999</v>
      </c>
      <c r="I20" s="13">
        <v>9660</v>
      </c>
      <c r="J20" s="13">
        <v>12900</v>
      </c>
      <c r="K20" s="13">
        <v>0</v>
      </c>
      <c r="L20" s="14">
        <v>0</v>
      </c>
      <c r="M20" s="14">
        <v>0</v>
      </c>
      <c r="N20" s="13">
        <f t="shared" si="0"/>
        <v>26115</v>
      </c>
    </row>
    <row r="21" spans="1:14" ht="26.25" customHeight="1">
      <c r="A21" s="2" t="s">
        <v>43</v>
      </c>
      <c r="B21" s="13">
        <v>0</v>
      </c>
      <c r="C21" s="13">
        <v>0</v>
      </c>
      <c r="D21" s="13">
        <v>0</v>
      </c>
      <c r="E21" s="13">
        <v>1500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  <c r="M21" s="14">
        <v>0</v>
      </c>
      <c r="N21" s="13">
        <f t="shared" si="0"/>
        <v>1500</v>
      </c>
    </row>
    <row r="22" spans="1:14" ht="26.25" customHeight="1">
      <c r="A22" s="3" t="s">
        <v>49</v>
      </c>
      <c r="B22" s="13">
        <v>1120</v>
      </c>
      <c r="C22" s="13">
        <v>1070</v>
      </c>
      <c r="D22" s="13">
        <v>1040</v>
      </c>
      <c r="E22" s="13">
        <v>1080</v>
      </c>
      <c r="F22" s="13">
        <v>1070</v>
      </c>
      <c r="G22" s="13">
        <v>1030</v>
      </c>
      <c r="H22" s="13">
        <v>1050</v>
      </c>
      <c r="I22" s="13">
        <v>1070</v>
      </c>
      <c r="J22" s="13">
        <v>1040</v>
      </c>
      <c r="K22" s="13">
        <v>1120</v>
      </c>
      <c r="L22" s="14">
        <v>1070</v>
      </c>
      <c r="M22" s="14">
        <v>1110</v>
      </c>
      <c r="N22" s="13">
        <f t="shared" si="0"/>
        <v>12870</v>
      </c>
    </row>
    <row r="23" spans="1:14" ht="26.25" customHeight="1">
      <c r="A23" s="2" t="s">
        <v>50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1000</v>
      </c>
      <c r="I23" s="13">
        <v>0</v>
      </c>
      <c r="J23" s="13">
        <v>0</v>
      </c>
      <c r="K23" s="13">
        <v>4000</v>
      </c>
      <c r="L23" s="14">
        <v>0</v>
      </c>
      <c r="M23" s="14">
        <v>0</v>
      </c>
      <c r="N23" s="13">
        <f t="shared" si="0"/>
        <v>5000</v>
      </c>
    </row>
    <row r="24" spans="1:14" ht="26.25" customHeight="1">
      <c r="A24" s="2" t="s">
        <v>15</v>
      </c>
      <c r="B24" s="13">
        <f aca="true" t="shared" si="1" ref="B24:M24">SUM(B3:B23)</f>
        <v>398772</v>
      </c>
      <c r="C24" s="13">
        <f t="shared" si="1"/>
        <v>323494</v>
      </c>
      <c r="D24" s="13">
        <f t="shared" si="1"/>
        <v>359907</v>
      </c>
      <c r="E24" s="13">
        <f t="shared" si="1"/>
        <v>337095</v>
      </c>
      <c r="F24" s="13">
        <f t="shared" si="1"/>
        <v>381007</v>
      </c>
      <c r="G24" s="13">
        <f t="shared" si="1"/>
        <v>351083</v>
      </c>
      <c r="H24" s="13">
        <f t="shared" si="1"/>
        <v>361363</v>
      </c>
      <c r="I24" s="13">
        <f t="shared" si="1"/>
        <v>376464</v>
      </c>
      <c r="J24" s="13">
        <f t="shared" si="1"/>
        <v>489837</v>
      </c>
      <c r="K24" s="13">
        <f t="shared" si="1"/>
        <v>393939</v>
      </c>
      <c r="L24" s="13">
        <f t="shared" si="1"/>
        <v>382189</v>
      </c>
      <c r="M24" s="13">
        <f t="shared" si="1"/>
        <v>465524</v>
      </c>
      <c r="N24" s="16">
        <f>SUM(B24:M24)</f>
        <v>4620674</v>
      </c>
    </row>
    <row r="25" spans="1:14" ht="26.25" customHeight="1">
      <c r="A25" s="2" t="s">
        <v>16</v>
      </c>
      <c r="B25" s="13">
        <f>Sheet1!C16-Sheet2!B24</f>
        <v>106757</v>
      </c>
      <c r="C25" s="13">
        <f>Sheet1!D16-Sheet2!C24</f>
        <v>117402</v>
      </c>
      <c r="D25" s="13">
        <f>Sheet1!E16-Sheet2!D24</f>
        <v>69848</v>
      </c>
      <c r="E25" s="13">
        <f>Sheet1!F16-Sheet2!E24</f>
        <v>200035</v>
      </c>
      <c r="F25" s="13">
        <f>Sheet1!G16-Sheet2!F24</f>
        <v>72776</v>
      </c>
      <c r="G25" s="13">
        <f>Sheet1!H16-Sheet2!G24</f>
        <v>85593</v>
      </c>
      <c r="H25" s="13">
        <f>Sheet1!I16-Sheet2!H24</f>
        <v>106143</v>
      </c>
      <c r="I25" s="13">
        <f>Sheet1!J16-Sheet2!I24</f>
        <v>57379</v>
      </c>
      <c r="J25" s="13">
        <f>Sheet1!K16-Sheet2!J24</f>
        <v>-2279</v>
      </c>
      <c r="K25" s="13">
        <f>Sheet1!L16-Sheet2!K24</f>
        <v>71591</v>
      </c>
      <c r="L25" s="13">
        <f>Sheet1!M16-Sheet2!L24</f>
        <v>73719</v>
      </c>
      <c r="M25" s="13">
        <f>Sheet1!N16-Sheet2!M24</f>
        <v>14888</v>
      </c>
      <c r="N25" s="13">
        <f>SUM(B25:M25)</f>
        <v>973852</v>
      </c>
    </row>
    <row r="26" spans="1:14" ht="26.25" customHeight="1">
      <c r="A26" s="2" t="s">
        <v>17</v>
      </c>
      <c r="B26" s="7">
        <f>Sheet1!C3+Sheet1!C16-Sheet2!B24</f>
        <v>12563858</v>
      </c>
      <c r="C26" s="7">
        <f>B26+Sheet1!D16-Sheet2!C24</f>
        <v>12681260</v>
      </c>
      <c r="D26" s="7">
        <f>C26+Sheet1!E16-Sheet2!D24</f>
        <v>12751108</v>
      </c>
      <c r="E26" s="7">
        <f>D26+Sheet1!F16-Sheet2!E24</f>
        <v>12951143</v>
      </c>
      <c r="F26" s="7">
        <f>E26+Sheet1!G16-Sheet2!F24</f>
        <v>13023919</v>
      </c>
      <c r="G26" s="7">
        <f>F26+Sheet1!H16-Sheet2!G24</f>
        <v>13109512</v>
      </c>
      <c r="H26" s="7">
        <f>G26+Sheet1!I16-Sheet2!H24</f>
        <v>13215655</v>
      </c>
      <c r="I26" s="7">
        <f>H26+Sheet1!J16-Sheet2!I24</f>
        <v>13273034</v>
      </c>
      <c r="J26" s="7">
        <f>I26+Sheet1!K16-Sheet2!J24</f>
        <v>13270755</v>
      </c>
      <c r="K26" s="7">
        <f>J26+Sheet1!L16-Sheet2!K24</f>
        <v>13342346</v>
      </c>
      <c r="L26" s="7">
        <f>K26+Sheet1!M16-Sheet2!L24</f>
        <v>13416065</v>
      </c>
      <c r="M26" s="7">
        <f>L26+Sheet1!N16-Sheet2!M24</f>
        <v>13430953</v>
      </c>
      <c r="N26" s="7"/>
    </row>
    <row r="27" ht="26.25" customHeight="1">
      <c r="G27" s="12">
        <v>14</v>
      </c>
    </row>
  </sheetData>
  <sheetProtection/>
  <mergeCells count="1">
    <mergeCell ref="A1:N1"/>
  </mergeCells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36" customHeight="1"/>
  <cols>
    <col min="1" max="1" width="20.625" style="9" customWidth="1"/>
    <col min="2" max="16384" width="10.375" style="9" customWidth="1"/>
  </cols>
  <sheetData/>
  <sheetProtection/>
  <printOptions horizontalCentered="1" verticalCentered="1"/>
  <pageMargins left="0.3937007874015748" right="0.1968503937007874" top="0.1968503937007874" bottom="0.1968503937007874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USER</cp:lastModifiedBy>
  <cp:lastPrinted>2023-01-18T02:27:09Z</cp:lastPrinted>
  <dcterms:created xsi:type="dcterms:W3CDTF">2002-04-08T11:56:22Z</dcterms:created>
  <dcterms:modified xsi:type="dcterms:W3CDTF">2023-01-18T02:35:16Z</dcterms:modified>
  <cp:category/>
  <cp:version/>
  <cp:contentType/>
  <cp:contentStatus/>
</cp:coreProperties>
</file>