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265" windowHeight="68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'Sheet1'!$B$1:$O$17</definedName>
    <definedName name="_xlnm.Print_Area" localSheetId="1">'Sheet2'!$A$1:$N$26</definedName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<sst xmlns="http://schemas.openxmlformats.org/spreadsheetml/2006/main" count="67" uniqueCount="56">
  <si>
    <t>垃圾處理清潔費</t>
  </si>
  <si>
    <t>上屆餘額結轉</t>
  </si>
  <si>
    <t>合計</t>
  </si>
  <si>
    <t xml:space="preserve">   摘       要</t>
  </si>
  <si>
    <t>管理費</t>
  </si>
  <si>
    <t>自有車位清潔費</t>
  </si>
  <si>
    <t>公有汽車位租金</t>
  </si>
  <si>
    <t>公有機車位租金</t>
  </si>
  <si>
    <t>大門磁卡費</t>
  </si>
  <si>
    <t>電梯保養維護費</t>
  </si>
  <si>
    <t>發電機保養維修費</t>
  </si>
  <si>
    <t>水電保養維修費</t>
  </si>
  <si>
    <t>電話費</t>
  </si>
  <si>
    <t>社區照明燈具</t>
  </si>
  <si>
    <t>消防檢查及維護</t>
  </si>
  <si>
    <t>支  出  合  計</t>
  </si>
  <si>
    <t>當月結餘</t>
  </si>
  <si>
    <t>累計結餘</t>
  </si>
  <si>
    <t>銀行存款利息</t>
  </si>
  <si>
    <t>收  入  合  計</t>
  </si>
  <si>
    <t xml:space="preserve">  摘       要</t>
  </si>
  <si>
    <t>園藝維護</t>
  </si>
  <si>
    <t>網路機房電費</t>
  </si>
  <si>
    <t>員工薪資及福利</t>
  </si>
  <si>
    <t>設施及設備</t>
  </si>
  <si>
    <t>1月</t>
  </si>
  <si>
    <t>事務雜支</t>
  </si>
  <si>
    <t>合    計</t>
  </si>
  <si>
    <r>
      <t>裝潢</t>
    </r>
    <r>
      <rPr>
        <sz val="14"/>
        <rFont val="標楷體"/>
        <family val="4"/>
      </rPr>
      <t>保證金</t>
    </r>
  </si>
  <si>
    <t>設施及設備維修</t>
  </si>
  <si>
    <t>公用電費</t>
  </si>
  <si>
    <t>公用水費</t>
  </si>
  <si>
    <t>保全及清潔費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</si>
  <si>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</si>
  <si>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</si>
  <si>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</si>
  <si>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</si>
  <si>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</si>
  <si>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</si>
  <si>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</si>
  <si>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</si>
  <si>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</si>
  <si>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</si>
  <si>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</si>
  <si>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</si>
  <si>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社區公益、保險</t>
  </si>
  <si>
    <t>排水孔及幹管疏通</t>
  </si>
  <si>
    <t>垃圾清運</t>
  </si>
  <si>
    <t>裝潢管理費</t>
  </si>
  <si>
    <t>報費退款</t>
  </si>
  <si>
    <t>超商代收管理費手續費</t>
  </si>
  <si>
    <t>裝潢罰款</t>
  </si>
  <si>
    <t>社區消毒、水塔、外牆清洗</t>
  </si>
  <si>
    <t>裝潢保證金、清潔費</t>
  </si>
  <si>
    <t>民權湖觀萊茵區第26屆管理委員會109年1月至109年12月收支結存統計表(收入部份)</t>
  </si>
  <si>
    <t>民權湖觀萊茵區第26屆管理委員會109年1月至109年12月收支結存統計表(支出部份)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</si>
</sst>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3" fontId="5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zoomScalePageLayoutView="0" workbookViewId="0" topLeftCell="C1">
      <selection activeCell="N16" sqref="N16"/>
    </sheetView>
  </sheetViews>
  <sheetFormatPr defaultColWidth="11.625" defaultRowHeight="39.75" customHeight="1"/>
  <cols>
    <col min="1" max="1" width="1.00390625" style="1" customWidth="1"/>
    <col min="2" max="2" width="23.875" style="1" customWidth="1"/>
    <col min="3" max="16384" width="11.625" style="1" customWidth="1"/>
  </cols>
  <sheetData>
    <row r="1" spans="2:15" s="6" customFormat="1" ht="39.75" customHeight="1">
      <c r="B1" s="11" t="s">
        <v>54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2:15" ht="39.75" customHeight="1">
      <c r="B2" s="4" t="s">
        <v>20</v>
      </c>
      <c r="C2" s="5" t="s">
        <v>33</v>
      </c>
      <c r="D2" s="5" t="s">
        <v>34</v>
      </c>
      <c r="E2" s="5" t="s">
        <v>35</v>
      </c>
      <c r="F2" s="5" t="s">
        <v>36</v>
      </c>
      <c r="G2" s="5" t="s">
        <v>37</v>
      </c>
      <c r="H2" s="5" t="s">
        <v>38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  <c r="N2" s="5" t="s">
        <v>44</v>
      </c>
      <c r="O2" s="5" t="s">
        <v>2</v>
      </c>
    </row>
    <row r="3" spans="2:15" ht="39.75" customHeight="1">
      <c r="B3" s="2" t="s">
        <v>1</v>
      </c>
      <c r="C3" s="10">
        <v>10154521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39.75" customHeight="1">
      <c r="B4" s="3" t="s">
        <v>4</v>
      </c>
      <c r="C4" s="10">
        <v>362240</v>
      </c>
      <c r="D4" s="10">
        <v>337140</v>
      </c>
      <c r="E4" s="10">
        <v>272340</v>
      </c>
      <c r="F4" s="10">
        <v>290040</v>
      </c>
      <c r="G4" s="10">
        <v>243720</v>
      </c>
      <c r="H4" s="10">
        <v>285720</v>
      </c>
      <c r="I4" s="10">
        <v>246960</v>
      </c>
      <c r="J4" s="10">
        <v>267900</v>
      </c>
      <c r="K4" s="10">
        <v>259620</v>
      </c>
      <c r="L4" s="10">
        <v>259080</v>
      </c>
      <c r="M4" s="10">
        <v>286080</v>
      </c>
      <c r="N4" s="10">
        <v>259080</v>
      </c>
      <c r="O4" s="10">
        <f>SUM(C4:N4)</f>
        <v>3369920</v>
      </c>
    </row>
    <row r="5" spans="2:15" ht="39.75" customHeight="1">
      <c r="B5" s="3" t="s">
        <v>5</v>
      </c>
      <c r="C5" s="10">
        <v>33300</v>
      </c>
      <c r="D5" s="10">
        <v>38400</v>
      </c>
      <c r="E5" s="10">
        <v>22500</v>
      </c>
      <c r="F5" s="10">
        <v>28200</v>
      </c>
      <c r="G5" s="10">
        <v>18000</v>
      </c>
      <c r="H5" s="10">
        <v>27600</v>
      </c>
      <c r="I5" s="10">
        <v>22200</v>
      </c>
      <c r="J5" s="10">
        <v>23100</v>
      </c>
      <c r="K5" s="10">
        <v>22500</v>
      </c>
      <c r="L5" s="10">
        <v>22200</v>
      </c>
      <c r="M5" s="10">
        <v>24000</v>
      </c>
      <c r="N5" s="10">
        <v>22200</v>
      </c>
      <c r="O5" s="10">
        <f aca="true" t="shared" si="0" ref="O5:O15">SUM(C5:N5)</f>
        <v>304200</v>
      </c>
    </row>
    <row r="6" spans="2:15" ht="39.75" customHeight="1">
      <c r="B6" s="3" t="s">
        <v>6</v>
      </c>
      <c r="C6" s="10">
        <v>112200</v>
      </c>
      <c r="D6" s="10">
        <v>115830</v>
      </c>
      <c r="E6" s="10">
        <v>128700</v>
      </c>
      <c r="F6" s="10">
        <v>96000</v>
      </c>
      <c r="G6" s="10">
        <v>115800</v>
      </c>
      <c r="H6" s="10">
        <v>109200</v>
      </c>
      <c r="I6" s="10">
        <v>95700</v>
      </c>
      <c r="J6" s="10">
        <v>119350</v>
      </c>
      <c r="K6" s="10">
        <v>110000</v>
      </c>
      <c r="L6" s="10">
        <v>112200</v>
      </c>
      <c r="M6" s="10">
        <v>118800</v>
      </c>
      <c r="N6" s="10">
        <v>112200</v>
      </c>
      <c r="O6" s="10">
        <f t="shared" si="0"/>
        <v>1345980</v>
      </c>
    </row>
    <row r="7" spans="2:15" ht="39.75" customHeight="1">
      <c r="B7" s="3" t="s">
        <v>7</v>
      </c>
      <c r="C7" s="10">
        <v>15620</v>
      </c>
      <c r="D7" s="10">
        <v>15300</v>
      </c>
      <c r="E7" s="10">
        <v>12180</v>
      </c>
      <c r="F7" s="10">
        <v>10800</v>
      </c>
      <c r="G7" s="10">
        <v>12300</v>
      </c>
      <c r="H7" s="10">
        <v>14400</v>
      </c>
      <c r="I7" s="10">
        <v>11700</v>
      </c>
      <c r="J7" s="10">
        <v>12600</v>
      </c>
      <c r="K7" s="10">
        <v>12000</v>
      </c>
      <c r="L7" s="10">
        <v>11700</v>
      </c>
      <c r="M7" s="10">
        <v>12000</v>
      </c>
      <c r="N7" s="10">
        <v>11700</v>
      </c>
      <c r="O7" s="10">
        <f t="shared" si="0"/>
        <v>152300</v>
      </c>
    </row>
    <row r="8" spans="2:15" ht="39.75" customHeight="1">
      <c r="B8" s="3" t="s">
        <v>0</v>
      </c>
      <c r="C8" s="10">
        <v>100</v>
      </c>
      <c r="D8" s="10">
        <v>100</v>
      </c>
      <c r="E8" s="10">
        <v>200</v>
      </c>
      <c r="F8" s="10">
        <v>0</v>
      </c>
      <c r="G8" s="10">
        <v>40285</v>
      </c>
      <c r="H8" s="10">
        <v>100</v>
      </c>
      <c r="I8" s="10">
        <v>200</v>
      </c>
      <c r="J8" s="10">
        <v>0</v>
      </c>
      <c r="K8" s="10">
        <v>0</v>
      </c>
      <c r="L8" s="10">
        <v>200</v>
      </c>
      <c r="M8" s="10">
        <v>200</v>
      </c>
      <c r="N8" s="10">
        <v>40442</v>
      </c>
      <c r="O8" s="10">
        <f t="shared" si="0"/>
        <v>81827</v>
      </c>
    </row>
    <row r="9" spans="2:15" ht="39.75" customHeight="1">
      <c r="B9" s="3" t="s">
        <v>8</v>
      </c>
      <c r="C9" s="10">
        <v>100</v>
      </c>
      <c r="D9" s="10">
        <v>100</v>
      </c>
      <c r="E9" s="10">
        <v>100</v>
      </c>
      <c r="F9" s="10">
        <v>200</v>
      </c>
      <c r="G9" s="10">
        <v>100</v>
      </c>
      <c r="H9" s="10">
        <v>300</v>
      </c>
      <c r="I9" s="10">
        <v>100</v>
      </c>
      <c r="J9" s="10">
        <v>100</v>
      </c>
      <c r="K9" s="10">
        <v>200</v>
      </c>
      <c r="L9" s="10">
        <v>0</v>
      </c>
      <c r="M9" s="10">
        <v>0</v>
      </c>
      <c r="N9" s="10">
        <v>0</v>
      </c>
      <c r="O9" s="10">
        <f t="shared" si="0"/>
        <v>1300</v>
      </c>
    </row>
    <row r="10" spans="2:15" ht="39.75" customHeight="1">
      <c r="B10" s="3" t="s">
        <v>18</v>
      </c>
      <c r="C10" s="10">
        <v>7213</v>
      </c>
      <c r="D10" s="10">
        <v>8002</v>
      </c>
      <c r="E10" s="10">
        <v>7482</v>
      </c>
      <c r="F10" s="10">
        <v>7089</v>
      </c>
      <c r="G10" s="10">
        <v>6382</v>
      </c>
      <c r="H10" s="10">
        <v>6514</v>
      </c>
      <c r="I10" s="10">
        <v>6634</v>
      </c>
      <c r="J10" s="10">
        <v>7274</v>
      </c>
      <c r="K10" s="10">
        <v>7284</v>
      </c>
      <c r="L10" s="10">
        <v>6950</v>
      </c>
      <c r="M10" s="10">
        <v>7189</v>
      </c>
      <c r="N10" s="10">
        <v>6870</v>
      </c>
      <c r="O10" s="10">
        <f t="shared" si="0"/>
        <v>84883</v>
      </c>
    </row>
    <row r="11" spans="2:15" ht="39.75" customHeight="1">
      <c r="B11" s="3" t="s">
        <v>28</v>
      </c>
      <c r="C11" s="10">
        <v>0</v>
      </c>
      <c r="D11" s="10">
        <v>0</v>
      </c>
      <c r="E11" s="10">
        <v>20000</v>
      </c>
      <c r="F11" s="10">
        <v>0</v>
      </c>
      <c r="G11" s="10">
        <v>0</v>
      </c>
      <c r="H11" s="10">
        <v>0</v>
      </c>
      <c r="I11" s="10">
        <v>40000</v>
      </c>
      <c r="J11" s="10">
        <v>20000</v>
      </c>
      <c r="K11" s="10">
        <v>0</v>
      </c>
      <c r="L11" s="10">
        <v>0</v>
      </c>
      <c r="M11" s="10">
        <v>20000</v>
      </c>
      <c r="N11" s="10">
        <v>0</v>
      </c>
      <c r="O11" s="10">
        <f t="shared" si="0"/>
        <v>100000</v>
      </c>
    </row>
    <row r="12" spans="2:15" ht="39.75" customHeight="1">
      <c r="B12" s="3" t="s">
        <v>48</v>
      </c>
      <c r="C12" s="10">
        <v>0</v>
      </c>
      <c r="D12" s="10">
        <v>0</v>
      </c>
      <c r="E12" s="10">
        <v>5100</v>
      </c>
      <c r="F12" s="10">
        <v>0</v>
      </c>
      <c r="G12" s="10">
        <v>0</v>
      </c>
      <c r="H12" s="10">
        <v>0</v>
      </c>
      <c r="I12" s="10">
        <v>7900</v>
      </c>
      <c r="J12" s="10">
        <v>5200</v>
      </c>
      <c r="K12" s="10">
        <v>0</v>
      </c>
      <c r="L12" s="10">
        <v>1900</v>
      </c>
      <c r="M12" s="10">
        <v>5800</v>
      </c>
      <c r="N12" s="10">
        <v>0</v>
      </c>
      <c r="O12" s="10">
        <f t="shared" si="0"/>
        <v>25900</v>
      </c>
    </row>
    <row r="13" spans="2:15" ht="39.75" customHeight="1">
      <c r="B13" s="3" t="s">
        <v>51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500</v>
      </c>
      <c r="K13" s="10">
        <v>1000</v>
      </c>
      <c r="L13" s="10">
        <v>1500</v>
      </c>
      <c r="M13" s="10">
        <v>7500</v>
      </c>
      <c r="N13" s="10">
        <v>0</v>
      </c>
      <c r="O13" s="10">
        <f t="shared" si="0"/>
        <v>10500</v>
      </c>
    </row>
    <row r="14" spans="2:15" ht="39.75" customHeight="1">
      <c r="B14" s="3" t="s">
        <v>22</v>
      </c>
      <c r="C14" s="10">
        <v>1272</v>
      </c>
      <c r="D14" s="10">
        <v>0</v>
      </c>
      <c r="E14" s="10">
        <v>0</v>
      </c>
      <c r="F14" s="10">
        <v>5892</v>
      </c>
      <c r="G14" s="10">
        <v>3600</v>
      </c>
      <c r="H14" s="10">
        <v>0</v>
      </c>
      <c r="I14" s="10">
        <v>5414</v>
      </c>
      <c r="J14" s="10">
        <v>0</v>
      </c>
      <c r="K14" s="10">
        <v>0</v>
      </c>
      <c r="L14" s="10">
        <v>1312</v>
      </c>
      <c r="M14" s="10">
        <v>5013</v>
      </c>
      <c r="N14" s="10">
        <v>0</v>
      </c>
      <c r="O14" s="10">
        <f t="shared" si="0"/>
        <v>22503</v>
      </c>
    </row>
    <row r="15" spans="2:15" ht="39.75" customHeight="1">
      <c r="B15" s="3" t="s">
        <v>49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2310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f t="shared" si="0"/>
        <v>2310</v>
      </c>
    </row>
    <row r="16" spans="2:15" ht="39.75" customHeight="1">
      <c r="B16" s="14" t="s">
        <v>19</v>
      </c>
      <c r="C16" s="10">
        <f aca="true" t="shared" si="1" ref="C16:N16">SUM(C4:C15)</f>
        <v>532045</v>
      </c>
      <c r="D16" s="10">
        <f t="shared" si="1"/>
        <v>514872</v>
      </c>
      <c r="E16" s="10">
        <f t="shared" si="1"/>
        <v>468602</v>
      </c>
      <c r="F16" s="10">
        <f t="shared" si="1"/>
        <v>438221</v>
      </c>
      <c r="G16" s="10">
        <f t="shared" si="1"/>
        <v>440187</v>
      </c>
      <c r="H16" s="10">
        <f t="shared" si="1"/>
        <v>446144</v>
      </c>
      <c r="I16" s="10">
        <f t="shared" si="1"/>
        <v>436808</v>
      </c>
      <c r="J16" s="10">
        <f t="shared" si="1"/>
        <v>456024</v>
      </c>
      <c r="K16" s="10">
        <f t="shared" si="1"/>
        <v>412604</v>
      </c>
      <c r="L16" s="10">
        <f t="shared" si="1"/>
        <v>417042</v>
      </c>
      <c r="M16" s="10">
        <f t="shared" si="1"/>
        <v>486582</v>
      </c>
      <c r="N16" s="10">
        <f t="shared" si="1"/>
        <v>452492</v>
      </c>
      <c r="O16" s="10">
        <f>SUM(C16:N16)</f>
        <v>5501623</v>
      </c>
    </row>
    <row r="17" spans="2:8" ht="39" customHeight="1">
      <c r="B17" s="18"/>
      <c r="H17" s="19">
        <v>12</v>
      </c>
    </row>
    <row r="18" ht="39.75" customHeight="1">
      <c r="B18" s="6"/>
    </row>
  </sheetData>
  <sheetProtection/>
  <printOptions horizontalCentered="1" verticalCentered="1"/>
  <pageMargins left="0.3937007874015748" right="0.3937007874015748" top="0.1968503937007874" bottom="0.1968503937007874" header="0" footer="0"/>
  <pageSetup fitToHeight="1" fitToWidth="1" horizontalDpi="300" verticalDpi="300" orientation="landscape" pageOrder="overThenDown" paperSize="9" scale="79" r:id="rId1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M25" sqref="M25"/>
    </sheetView>
  </sheetViews>
  <sheetFormatPr defaultColWidth="9.00390625" defaultRowHeight="26.25" customHeight="1"/>
  <cols>
    <col min="1" max="1" width="31.25390625" style="13" customWidth="1"/>
    <col min="2" max="13" width="11.00390625" style="13" customWidth="1"/>
    <col min="14" max="14" width="14.125" style="16" customWidth="1"/>
    <col min="15" max="16384" width="9.00390625" style="13" customWidth="1"/>
  </cols>
  <sheetData>
    <row r="1" spans="1:14" ht="27.75" customHeight="1">
      <c r="A1" s="11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5"/>
    </row>
    <row r="2" spans="1:14" ht="26.25" customHeight="1">
      <c r="A2" s="9" t="s">
        <v>3</v>
      </c>
      <c r="B2" s="12" t="s">
        <v>25</v>
      </c>
      <c r="C2" s="12" t="s">
        <v>34</v>
      </c>
      <c r="D2" s="12" t="s">
        <v>35</v>
      </c>
      <c r="E2" s="12" t="s">
        <v>36</v>
      </c>
      <c r="F2" s="12" t="s">
        <v>37</v>
      </c>
      <c r="G2" s="12" t="s">
        <v>38</v>
      </c>
      <c r="H2" s="12" t="s">
        <v>39</v>
      </c>
      <c r="I2" s="12" t="s">
        <v>40</v>
      </c>
      <c r="J2" s="12" t="s">
        <v>41</v>
      </c>
      <c r="K2" s="12" t="s">
        <v>42</v>
      </c>
      <c r="L2" s="12" t="s">
        <v>43</v>
      </c>
      <c r="M2" s="12" t="s">
        <v>44</v>
      </c>
      <c r="N2" s="12" t="s">
        <v>27</v>
      </c>
    </row>
    <row r="3" spans="1:14" ht="26.25" customHeight="1">
      <c r="A3" s="2" t="s">
        <v>32</v>
      </c>
      <c r="B3" s="10">
        <v>185500</v>
      </c>
      <c r="C3" s="10">
        <v>185500</v>
      </c>
      <c r="D3" s="10">
        <v>185500</v>
      </c>
      <c r="E3" s="10">
        <v>185500</v>
      </c>
      <c r="F3" s="10">
        <v>185500</v>
      </c>
      <c r="G3" s="10">
        <v>185500</v>
      </c>
      <c r="H3" s="10">
        <v>185500</v>
      </c>
      <c r="I3" s="10">
        <v>185500</v>
      </c>
      <c r="J3" s="10">
        <v>185500</v>
      </c>
      <c r="K3" s="10">
        <v>185500</v>
      </c>
      <c r="L3" s="10">
        <v>185500</v>
      </c>
      <c r="M3" s="10">
        <v>185500</v>
      </c>
      <c r="N3" s="10">
        <f>SUM(B3:M3)</f>
        <v>2226000</v>
      </c>
    </row>
    <row r="4" spans="1:14" ht="26.25" customHeight="1">
      <c r="A4" s="2" t="s">
        <v>30</v>
      </c>
      <c r="B4" s="10">
        <v>7520</v>
      </c>
      <c r="C4" s="10">
        <v>8528</v>
      </c>
      <c r="D4" s="10">
        <v>7383</v>
      </c>
      <c r="E4" s="10">
        <v>8195</v>
      </c>
      <c r="F4" s="10">
        <v>7270</v>
      </c>
      <c r="G4" s="10">
        <v>7910</v>
      </c>
      <c r="H4" s="10">
        <v>8268</v>
      </c>
      <c r="I4" s="10">
        <v>7340</v>
      </c>
      <c r="J4" s="10">
        <v>7601</v>
      </c>
      <c r="K4" s="10">
        <v>8343</v>
      </c>
      <c r="L4" s="10">
        <v>6394</v>
      </c>
      <c r="M4" s="10">
        <v>6828</v>
      </c>
      <c r="N4" s="10">
        <f aca="true" t="shared" si="0" ref="N4:N9">SUM(B4:M4)</f>
        <v>91580</v>
      </c>
    </row>
    <row r="5" spans="1:14" ht="26.25" customHeight="1">
      <c r="A5" s="2" t="s">
        <v>31</v>
      </c>
      <c r="B5" s="10">
        <v>0</v>
      </c>
      <c r="C5" s="10">
        <v>2421</v>
      </c>
      <c r="D5" s="10">
        <v>0</v>
      </c>
      <c r="E5" s="10">
        <v>1855</v>
      </c>
      <c r="F5" s="10">
        <v>0</v>
      </c>
      <c r="G5" s="10">
        <v>1763</v>
      </c>
      <c r="H5" s="10">
        <v>0</v>
      </c>
      <c r="I5" s="10">
        <v>3111</v>
      </c>
      <c r="J5" s="10">
        <v>0</v>
      </c>
      <c r="K5" s="10">
        <v>2346</v>
      </c>
      <c r="L5" s="10">
        <v>0</v>
      </c>
      <c r="M5" s="10">
        <v>5137</v>
      </c>
      <c r="N5" s="10">
        <f t="shared" si="0"/>
        <v>16633</v>
      </c>
    </row>
    <row r="6" spans="1:14" ht="26.25" customHeight="1">
      <c r="A6" s="2" t="s">
        <v>12</v>
      </c>
      <c r="B6" s="10">
        <v>478</v>
      </c>
      <c r="C6" s="10">
        <v>412</v>
      </c>
      <c r="D6" s="10">
        <v>444</v>
      </c>
      <c r="E6" s="10">
        <v>404</v>
      </c>
      <c r="F6" s="10">
        <v>434</v>
      </c>
      <c r="G6" s="10">
        <v>425</v>
      </c>
      <c r="H6" s="10">
        <v>503</v>
      </c>
      <c r="I6" s="10">
        <v>397</v>
      </c>
      <c r="J6" s="10">
        <v>461</v>
      </c>
      <c r="K6" s="10">
        <v>375</v>
      </c>
      <c r="L6" s="10">
        <v>412</v>
      </c>
      <c r="M6" s="10">
        <v>427</v>
      </c>
      <c r="N6" s="10">
        <f t="shared" si="0"/>
        <v>5172</v>
      </c>
    </row>
    <row r="7" spans="1:14" ht="26.25" customHeight="1">
      <c r="A7" s="2" t="s">
        <v>26</v>
      </c>
      <c r="B7" s="10">
        <v>867</v>
      </c>
      <c r="C7" s="10">
        <v>2225</v>
      </c>
      <c r="D7" s="10">
        <v>1840</v>
      </c>
      <c r="E7" s="10">
        <v>1210</v>
      </c>
      <c r="F7" s="10">
        <v>983</v>
      </c>
      <c r="G7" s="10">
        <v>2522</v>
      </c>
      <c r="H7" s="10">
        <v>4423</v>
      </c>
      <c r="I7" s="10">
        <v>1510</v>
      </c>
      <c r="J7" s="10">
        <v>629</v>
      </c>
      <c r="K7" s="10">
        <v>1661</v>
      </c>
      <c r="L7" s="10">
        <v>2787</v>
      </c>
      <c r="M7" s="10">
        <v>3542</v>
      </c>
      <c r="N7" s="10">
        <f t="shared" si="0"/>
        <v>24199</v>
      </c>
    </row>
    <row r="8" spans="1:14" ht="26.25" customHeight="1">
      <c r="A8" s="2" t="s">
        <v>45</v>
      </c>
      <c r="B8" s="10">
        <v>10527</v>
      </c>
      <c r="C8" s="10">
        <v>1213</v>
      </c>
      <c r="D8" s="10">
        <v>2800</v>
      </c>
      <c r="E8" s="10">
        <v>6901</v>
      </c>
      <c r="F8" s="10">
        <v>1601</v>
      </c>
      <c r="G8" s="10">
        <v>0</v>
      </c>
      <c r="H8" s="10">
        <v>0</v>
      </c>
      <c r="I8" s="10">
        <v>3721</v>
      </c>
      <c r="J8" s="10">
        <v>0</v>
      </c>
      <c r="K8" s="10">
        <v>0</v>
      </c>
      <c r="L8" s="10">
        <v>0</v>
      </c>
      <c r="M8" s="10">
        <v>72670</v>
      </c>
      <c r="N8" s="10">
        <f t="shared" si="0"/>
        <v>99433</v>
      </c>
    </row>
    <row r="9" spans="1:14" ht="26.25" customHeight="1">
      <c r="A9" s="2" t="s">
        <v>13</v>
      </c>
      <c r="B9" s="10">
        <v>0</v>
      </c>
      <c r="C9" s="10">
        <v>0</v>
      </c>
      <c r="D9" s="10">
        <v>4200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3270</v>
      </c>
      <c r="K9" s="10">
        <v>0</v>
      </c>
      <c r="L9" s="10">
        <v>0</v>
      </c>
      <c r="M9" s="10">
        <v>0</v>
      </c>
      <c r="N9" s="10">
        <f t="shared" si="0"/>
        <v>7470</v>
      </c>
    </row>
    <row r="10" spans="1:14" ht="26.25" customHeight="1">
      <c r="A10" s="3" t="s">
        <v>23</v>
      </c>
      <c r="B10" s="10">
        <v>89900</v>
      </c>
      <c r="C10" s="10">
        <v>33900</v>
      </c>
      <c r="D10" s="10">
        <v>33900</v>
      </c>
      <c r="E10" s="10">
        <v>33900</v>
      </c>
      <c r="F10" s="10">
        <v>33900</v>
      </c>
      <c r="G10" s="10">
        <v>38100</v>
      </c>
      <c r="H10" s="10">
        <v>33900</v>
      </c>
      <c r="I10" s="10">
        <v>33900</v>
      </c>
      <c r="J10" s="10">
        <v>38100</v>
      </c>
      <c r="K10" s="10">
        <v>33900</v>
      </c>
      <c r="L10" s="10">
        <v>33900</v>
      </c>
      <c r="M10" s="10">
        <v>57000</v>
      </c>
      <c r="N10" s="10">
        <f aca="true" t="shared" si="1" ref="N10:N23">SUM(B10:M10)</f>
        <v>494300</v>
      </c>
    </row>
    <row r="11" spans="1:14" ht="26.25" customHeight="1">
      <c r="A11" s="2" t="s">
        <v>11</v>
      </c>
      <c r="B11" s="10">
        <v>5500</v>
      </c>
      <c r="C11" s="10">
        <v>5500</v>
      </c>
      <c r="D11" s="10">
        <v>5500</v>
      </c>
      <c r="E11" s="10">
        <v>10300</v>
      </c>
      <c r="F11" s="10">
        <v>5500</v>
      </c>
      <c r="G11" s="10">
        <v>7275</v>
      </c>
      <c r="H11" s="10">
        <v>5500</v>
      </c>
      <c r="I11" s="10">
        <v>7600</v>
      </c>
      <c r="J11" s="10">
        <v>5500</v>
      </c>
      <c r="K11" s="10">
        <v>5500</v>
      </c>
      <c r="L11" s="10">
        <v>5500</v>
      </c>
      <c r="M11" s="10">
        <v>5500</v>
      </c>
      <c r="N11" s="10">
        <f t="shared" si="1"/>
        <v>74675</v>
      </c>
    </row>
    <row r="12" spans="1:14" ht="26.25" customHeight="1">
      <c r="A12" s="3" t="s">
        <v>9</v>
      </c>
      <c r="B12" s="10">
        <v>19020</v>
      </c>
      <c r="C12" s="10">
        <v>19020</v>
      </c>
      <c r="D12" s="10">
        <v>16500</v>
      </c>
      <c r="E12" s="10">
        <v>16500</v>
      </c>
      <c r="F12" s="10">
        <v>16500</v>
      </c>
      <c r="G12" s="10">
        <v>16500</v>
      </c>
      <c r="H12" s="10">
        <v>19020</v>
      </c>
      <c r="I12" s="10">
        <v>19020</v>
      </c>
      <c r="J12" s="10">
        <v>17340</v>
      </c>
      <c r="K12" s="10">
        <v>16500</v>
      </c>
      <c r="L12" s="10">
        <v>16500</v>
      </c>
      <c r="M12" s="10">
        <v>19020</v>
      </c>
      <c r="N12" s="10">
        <f t="shared" si="1"/>
        <v>211440</v>
      </c>
    </row>
    <row r="13" spans="1:14" ht="26.25" customHeight="1">
      <c r="A13" s="3" t="s">
        <v>10</v>
      </c>
      <c r="B13" s="10">
        <v>1500</v>
      </c>
      <c r="C13" s="10">
        <v>1500</v>
      </c>
      <c r="D13" s="10">
        <v>1500</v>
      </c>
      <c r="E13" s="10">
        <v>1500</v>
      </c>
      <c r="F13" s="10">
        <v>1500</v>
      </c>
      <c r="G13" s="10">
        <v>1500</v>
      </c>
      <c r="H13" s="10">
        <v>1500</v>
      </c>
      <c r="I13" s="10">
        <v>1500</v>
      </c>
      <c r="J13" s="10">
        <v>1500</v>
      </c>
      <c r="K13" s="10">
        <v>1500</v>
      </c>
      <c r="L13" s="10">
        <v>1500</v>
      </c>
      <c r="M13" s="10">
        <v>1500</v>
      </c>
      <c r="N13" s="10">
        <f t="shared" si="1"/>
        <v>18000</v>
      </c>
    </row>
    <row r="14" spans="1:14" ht="26.25" customHeight="1">
      <c r="A14" s="2" t="s">
        <v>47</v>
      </c>
      <c r="B14" s="10">
        <v>25000</v>
      </c>
      <c r="C14" s="10">
        <v>26260</v>
      </c>
      <c r="D14" s="10">
        <v>26000</v>
      </c>
      <c r="E14" s="10">
        <v>25000</v>
      </c>
      <c r="F14" s="10">
        <v>25000</v>
      </c>
      <c r="G14" s="10">
        <v>25000</v>
      </c>
      <c r="H14" s="10">
        <v>25000</v>
      </c>
      <c r="I14" s="10">
        <v>25000</v>
      </c>
      <c r="J14" s="10">
        <v>25000</v>
      </c>
      <c r="K14" s="10">
        <v>25000</v>
      </c>
      <c r="L14" s="10">
        <v>25000</v>
      </c>
      <c r="M14" s="10">
        <v>25000</v>
      </c>
      <c r="N14" s="10">
        <f>SUM(B14:M14)</f>
        <v>302260</v>
      </c>
    </row>
    <row r="15" spans="1:14" ht="26.25" customHeight="1">
      <c r="A15" s="2" t="s">
        <v>21</v>
      </c>
      <c r="B15" s="10">
        <v>4000</v>
      </c>
      <c r="C15" s="10">
        <v>5350</v>
      </c>
      <c r="D15" s="10">
        <v>4000</v>
      </c>
      <c r="E15" s="10">
        <v>4000</v>
      </c>
      <c r="F15" s="10">
        <v>4000</v>
      </c>
      <c r="G15" s="10">
        <v>4000</v>
      </c>
      <c r="H15" s="10">
        <v>4000</v>
      </c>
      <c r="I15" s="10">
        <v>4000</v>
      </c>
      <c r="J15" s="10">
        <v>4000</v>
      </c>
      <c r="K15" s="10">
        <v>4000</v>
      </c>
      <c r="L15" s="10">
        <v>4000</v>
      </c>
      <c r="M15" s="10">
        <v>4000</v>
      </c>
      <c r="N15" s="10">
        <f t="shared" si="1"/>
        <v>49350</v>
      </c>
    </row>
    <row r="16" spans="1:14" ht="26.25" customHeight="1">
      <c r="A16" s="2" t="s">
        <v>29</v>
      </c>
      <c r="B16" s="10">
        <v>3990</v>
      </c>
      <c r="C16" s="17">
        <v>17165</v>
      </c>
      <c r="D16" s="10">
        <v>1500</v>
      </c>
      <c r="E16" s="10">
        <v>0</v>
      </c>
      <c r="F16" s="10">
        <v>0</v>
      </c>
      <c r="G16" s="10">
        <v>0</v>
      </c>
      <c r="H16" s="10">
        <v>29200</v>
      </c>
      <c r="I16" s="10">
        <v>0</v>
      </c>
      <c r="J16" s="10">
        <v>3060</v>
      </c>
      <c r="K16" s="10">
        <v>0</v>
      </c>
      <c r="L16" s="10">
        <v>31480</v>
      </c>
      <c r="M16" s="10">
        <v>2280</v>
      </c>
      <c r="N16" s="10">
        <f t="shared" si="1"/>
        <v>88675</v>
      </c>
    </row>
    <row r="17" spans="1:14" ht="26.25" customHeight="1">
      <c r="A17" s="2" t="s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60000</v>
      </c>
      <c r="G17" s="10">
        <v>0</v>
      </c>
      <c r="H17" s="10">
        <v>0</v>
      </c>
      <c r="I17" s="10">
        <v>0</v>
      </c>
      <c r="J17" s="10">
        <v>0</v>
      </c>
      <c r="K17" s="10">
        <v>30000</v>
      </c>
      <c r="L17" s="10">
        <v>140850</v>
      </c>
      <c r="M17" s="10">
        <v>0</v>
      </c>
      <c r="N17" s="10">
        <f t="shared" si="1"/>
        <v>230850</v>
      </c>
    </row>
    <row r="18" spans="1:14" ht="26.25" customHeight="1">
      <c r="A18" s="3" t="s">
        <v>52</v>
      </c>
      <c r="B18" s="10">
        <v>0</v>
      </c>
      <c r="C18" s="10">
        <v>0</v>
      </c>
      <c r="D18" s="10">
        <v>0</v>
      </c>
      <c r="E18" s="10">
        <v>0</v>
      </c>
      <c r="F18" s="10">
        <v>15500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170500</v>
      </c>
      <c r="M18" s="10">
        <v>0</v>
      </c>
      <c r="N18" s="10">
        <f t="shared" si="1"/>
        <v>186000</v>
      </c>
    </row>
    <row r="19" spans="1:14" ht="26.25" customHeight="1">
      <c r="A19" s="3" t="s">
        <v>53</v>
      </c>
      <c r="B19" s="10">
        <v>0</v>
      </c>
      <c r="C19" s="10">
        <v>20000</v>
      </c>
      <c r="D19" s="10">
        <v>0</v>
      </c>
      <c r="E19" s="10">
        <v>0</v>
      </c>
      <c r="F19" s="10">
        <v>0</v>
      </c>
      <c r="G19" s="10">
        <v>0</v>
      </c>
      <c r="H19" s="10">
        <v>20000</v>
      </c>
      <c r="I19" s="10">
        <v>0</v>
      </c>
      <c r="J19" s="10">
        <v>0</v>
      </c>
      <c r="K19" s="10">
        <v>0</v>
      </c>
      <c r="L19" s="10">
        <v>2000</v>
      </c>
      <c r="M19" s="10">
        <v>40000</v>
      </c>
      <c r="N19" s="10">
        <f t="shared" si="1"/>
        <v>82000</v>
      </c>
    </row>
    <row r="20" spans="1:14" ht="26.25" customHeight="1">
      <c r="A20" s="2" t="s">
        <v>24</v>
      </c>
      <c r="B20" s="10">
        <v>0</v>
      </c>
      <c r="C20" s="10">
        <v>0</v>
      </c>
      <c r="D20" s="10">
        <v>0</v>
      </c>
      <c r="E20" s="10">
        <v>0</v>
      </c>
      <c r="F20" s="10">
        <v>14385</v>
      </c>
      <c r="G20" s="10">
        <v>20965</v>
      </c>
      <c r="H20" s="10">
        <v>4600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 t="shared" si="1"/>
        <v>39950</v>
      </c>
    </row>
    <row r="21" spans="1:14" ht="26.25" customHeight="1">
      <c r="A21" s="2" t="s">
        <v>46</v>
      </c>
      <c r="B21" s="10">
        <v>0</v>
      </c>
      <c r="C21" s="10">
        <v>0</v>
      </c>
      <c r="D21" s="10">
        <v>3500</v>
      </c>
      <c r="E21" s="10">
        <v>0</v>
      </c>
      <c r="F21" s="10">
        <v>0</v>
      </c>
      <c r="G21" s="10">
        <v>2000</v>
      </c>
      <c r="H21" s="10">
        <v>0</v>
      </c>
      <c r="I21" s="10">
        <v>0</v>
      </c>
      <c r="J21" s="10">
        <v>0</v>
      </c>
      <c r="K21" s="10">
        <v>1500</v>
      </c>
      <c r="L21" s="10">
        <v>0</v>
      </c>
      <c r="M21" s="10">
        <v>1500</v>
      </c>
      <c r="N21" s="10">
        <f t="shared" si="1"/>
        <v>8500</v>
      </c>
    </row>
    <row r="22" spans="1:14" ht="26.25" customHeight="1">
      <c r="A22" s="2" t="s">
        <v>50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1060</v>
      </c>
      <c r="I22" s="10">
        <v>1130</v>
      </c>
      <c r="J22" s="10">
        <v>1100</v>
      </c>
      <c r="K22" s="10">
        <v>1020</v>
      </c>
      <c r="L22" s="10">
        <v>1050</v>
      </c>
      <c r="M22" s="10">
        <v>1040</v>
      </c>
      <c r="N22" s="10">
        <f t="shared" si="1"/>
        <v>6400</v>
      </c>
    </row>
    <row r="23" spans="1:14" ht="26.25" customHeight="1">
      <c r="A23" s="2" t="s">
        <v>15</v>
      </c>
      <c r="B23" s="10">
        <f aca="true" t="shared" si="2" ref="B23:M23">SUM(B3:B22)</f>
        <v>353802</v>
      </c>
      <c r="C23" s="10">
        <f t="shared" si="2"/>
        <v>328994</v>
      </c>
      <c r="D23" s="10">
        <f t="shared" si="2"/>
        <v>294567</v>
      </c>
      <c r="E23" s="10">
        <f t="shared" si="2"/>
        <v>295265</v>
      </c>
      <c r="F23" s="10">
        <f t="shared" si="2"/>
        <v>372073</v>
      </c>
      <c r="G23" s="10">
        <f t="shared" si="2"/>
        <v>313460</v>
      </c>
      <c r="H23" s="10">
        <f t="shared" si="2"/>
        <v>342474</v>
      </c>
      <c r="I23" s="10">
        <f t="shared" si="2"/>
        <v>293729</v>
      </c>
      <c r="J23" s="10">
        <f t="shared" si="2"/>
        <v>293061</v>
      </c>
      <c r="K23" s="10">
        <f t="shared" si="2"/>
        <v>317145</v>
      </c>
      <c r="L23" s="10">
        <f t="shared" si="2"/>
        <v>627373</v>
      </c>
      <c r="M23" s="10">
        <f t="shared" si="2"/>
        <v>430944</v>
      </c>
      <c r="N23" s="10">
        <f t="shared" si="1"/>
        <v>4262887</v>
      </c>
    </row>
    <row r="24" spans="1:14" ht="26.25" customHeight="1">
      <c r="A24" s="2" t="s">
        <v>16</v>
      </c>
      <c r="B24" s="10">
        <f>Sheet1!C16-Sheet2!B23</f>
        <v>178243</v>
      </c>
      <c r="C24" s="10">
        <f>Sheet1!D16-Sheet2!C23</f>
        <v>185878</v>
      </c>
      <c r="D24" s="10">
        <f>Sheet1!E16-Sheet2!D23</f>
        <v>174035</v>
      </c>
      <c r="E24" s="10">
        <f>Sheet1!F16-Sheet2!E23</f>
        <v>142956</v>
      </c>
      <c r="F24" s="10">
        <f>Sheet1!G16-Sheet2!F23</f>
        <v>68114</v>
      </c>
      <c r="G24" s="10">
        <f>Sheet1!H16-Sheet2!G23</f>
        <v>132684</v>
      </c>
      <c r="H24" s="10">
        <f>Sheet1!I16-Sheet2!H23</f>
        <v>94334</v>
      </c>
      <c r="I24" s="10">
        <f>Sheet1!J16-Sheet2!I23</f>
        <v>162295</v>
      </c>
      <c r="J24" s="10">
        <f>Sheet1!K16-Sheet2!J23</f>
        <v>119543</v>
      </c>
      <c r="K24" s="10">
        <f>Sheet1!L16-Sheet2!K23</f>
        <v>99897</v>
      </c>
      <c r="L24" s="10">
        <f>Sheet1!M16-Sheet2!L23</f>
        <v>-140791</v>
      </c>
      <c r="M24" s="10">
        <f>Sheet1!N16-Sheet2!M23</f>
        <v>21548</v>
      </c>
      <c r="N24" s="10">
        <f>SUM(B24:M24)</f>
        <v>1238736</v>
      </c>
    </row>
    <row r="25" spans="1:14" ht="26.25" customHeight="1">
      <c r="A25" s="2" t="s">
        <v>17</v>
      </c>
      <c r="B25" s="10">
        <f>Sheet1!C3+Sheet1!C16-Sheet2!B23</f>
        <v>10332764</v>
      </c>
      <c r="C25" s="10">
        <f aca="true" t="shared" si="3" ref="C25:M25">B25+C24</f>
        <v>10518642</v>
      </c>
      <c r="D25" s="10">
        <f t="shared" si="3"/>
        <v>10692677</v>
      </c>
      <c r="E25" s="10">
        <f t="shared" si="3"/>
        <v>10835633</v>
      </c>
      <c r="F25" s="10">
        <f t="shared" si="3"/>
        <v>10903747</v>
      </c>
      <c r="G25" s="10">
        <f t="shared" si="3"/>
        <v>11036431</v>
      </c>
      <c r="H25" s="10">
        <f t="shared" si="3"/>
        <v>11130765</v>
      </c>
      <c r="I25" s="10">
        <f t="shared" si="3"/>
        <v>11293060</v>
      </c>
      <c r="J25" s="10">
        <f t="shared" si="3"/>
        <v>11412603</v>
      </c>
      <c r="K25" s="10">
        <f t="shared" si="3"/>
        <v>11512500</v>
      </c>
      <c r="L25" s="10">
        <f t="shared" si="3"/>
        <v>11371709</v>
      </c>
      <c r="M25" s="10">
        <f t="shared" si="3"/>
        <v>11393257</v>
      </c>
      <c r="N25" s="10"/>
    </row>
    <row r="26" ht="26.25" customHeight="1">
      <c r="G26" s="19">
        <v>13</v>
      </c>
    </row>
  </sheetData>
  <sheetProtection/>
  <printOptions horizontalCentered="1" verticalCentered="1"/>
  <pageMargins left="0.3937007874015748" right="0.3937007874015748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375" defaultRowHeight="36" customHeight="1"/>
  <cols>
    <col min="1" max="1" width="20.625" style="13" customWidth="1"/>
    <col min="2" max="16384" width="10.375" style="13" customWidth="1"/>
  </cols>
  <sheetData/>
  <sheetProtection/>
  <printOptions horizontalCentered="1" verticalCentered="1"/>
  <pageMargins left="0.3937007874015748" right="0.1968503937007874" top="0.1968503937007874" bottom="0.1968503937007874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Owner</cp:lastModifiedBy>
  <cp:lastPrinted>2020-12-14T02:36:54Z</cp:lastPrinted>
  <dcterms:created xsi:type="dcterms:W3CDTF">2002-04-08T11:56:22Z</dcterms:created>
  <dcterms:modified xsi:type="dcterms:W3CDTF">2021-01-28T01:41:31Z</dcterms:modified>
  <cp:category/>
  <cp:version/>
  <cp:contentType/>
  <cp:contentStatus/>
</cp:coreProperties>
</file>