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1265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'Sheet1'!$B$1:$O$16</definedName>
    <definedName name="_xlnm.Print_Area" localSheetId="1">'Sheet2'!$A$1:$N$24</definedName>
    <definedName name="_xlnm.Print_Area" localSheetId="2">'Sheet3'!#REF!</definedName>
  </definedNames>
  <calcPr fullCalcOnLoad="1"/>
</workbook>
</file>

<file path=xl/sharedStrings.xml><?xml version="1.0" encoding="utf-8"?>
<sst xmlns="http://schemas.openxmlformats.org/spreadsheetml/2006/main" count="65" uniqueCount="54">
  <si>
    <t>垃圾處理清潔費</t>
  </si>
  <si>
    <t>上屆餘額結轉</t>
  </si>
  <si>
    <t>合計</t>
  </si>
  <si>
    <t xml:space="preserve">   摘       要</t>
  </si>
  <si>
    <t>管理費</t>
  </si>
  <si>
    <t>自有車位清潔費</t>
  </si>
  <si>
    <t>公有汽車位租金</t>
  </si>
  <si>
    <t>公有機車位租金</t>
  </si>
  <si>
    <t>大門磁卡費</t>
  </si>
  <si>
    <t>汽車遙控器押金</t>
  </si>
  <si>
    <t>裝潢保證金</t>
  </si>
  <si>
    <t>電梯保養維護費</t>
  </si>
  <si>
    <t>發電機保養維修費</t>
  </si>
  <si>
    <t>水電保養維修費</t>
  </si>
  <si>
    <t>電話費</t>
  </si>
  <si>
    <t>社區消毒及水塔清洗</t>
  </si>
  <si>
    <t>社區照明燈具</t>
  </si>
  <si>
    <t>消防檢查及維護</t>
  </si>
  <si>
    <t>支  出  合  計</t>
  </si>
  <si>
    <t>當月結餘</t>
  </si>
  <si>
    <t>累計結餘</t>
  </si>
  <si>
    <t>銀行存款利息</t>
  </si>
  <si>
    <t>收  入  合  計</t>
  </si>
  <si>
    <t xml:space="preserve">  摘       要</t>
  </si>
  <si>
    <t>園藝維護</t>
  </si>
  <si>
    <t>網路機房電費</t>
  </si>
  <si>
    <t>員工薪資及福利</t>
  </si>
  <si>
    <t>設施及設備</t>
  </si>
  <si>
    <t>1月</t>
  </si>
  <si>
    <t>事務雜支</t>
  </si>
  <si>
    <t>合    計</t>
  </si>
  <si>
    <r>
      <t>裝潢</t>
    </r>
    <r>
      <rPr>
        <sz val="14"/>
        <rFont val="標楷體"/>
        <family val="4"/>
      </rPr>
      <t>保證金</t>
    </r>
  </si>
  <si>
    <t>設施及設備維修</t>
  </si>
  <si>
    <t>公用電費</t>
  </si>
  <si>
    <t>公用水費</t>
  </si>
  <si>
    <t>保全及清潔費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</si>
  <si>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</si>
  <si>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</si>
  <si>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</si>
  <si>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</si>
  <si>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</si>
  <si>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</si>
  <si>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</si>
  <si>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</si>
  <si>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</si>
  <si>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</si>
  <si>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</si>
  <si>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</si>
  <si>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公有車位臨時停車費</t>
  </si>
  <si>
    <t>垃圾、水肥清運</t>
  </si>
  <si>
    <t>社區公益、保險</t>
  </si>
  <si>
    <t>排水孔及幹管疏通</t>
  </si>
  <si>
    <t>民權湖觀萊茵區第23屆管委會(106年1月至106年12月)收支結存統計表(支出部份)</t>
  </si>
  <si>
    <t>民權湖觀萊茵區第23屆管委會(106年1月至106年12月)收支結存統計表(收入部份)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</si>
</sst>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4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"/>
  <sheetViews>
    <sheetView tabSelected="1" zoomScalePageLayoutView="0" workbookViewId="0" topLeftCell="A1">
      <selection activeCell="N16" sqref="N16"/>
    </sheetView>
  </sheetViews>
  <sheetFormatPr defaultColWidth="11.625" defaultRowHeight="39.75" customHeight="1"/>
  <cols>
    <col min="1" max="1" width="1.00390625" style="1" customWidth="1"/>
    <col min="2" max="2" width="23.875" style="1" customWidth="1"/>
    <col min="3" max="16384" width="11.625" style="1" customWidth="1"/>
  </cols>
  <sheetData>
    <row r="1" spans="2:15" s="6" customFormat="1" ht="39.75" customHeight="1">
      <c r="B1" s="11" t="s">
        <v>53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2:15" ht="39.75" customHeight="1">
      <c r="B2" s="4" t="s">
        <v>23</v>
      </c>
      <c r="C2" s="5" t="s">
        <v>36</v>
      </c>
      <c r="D2" s="5" t="s">
        <v>37</v>
      </c>
      <c r="E2" s="5" t="s">
        <v>38</v>
      </c>
      <c r="F2" s="5" t="s">
        <v>39</v>
      </c>
      <c r="G2" s="5" t="s">
        <v>40</v>
      </c>
      <c r="H2" s="5" t="s">
        <v>41</v>
      </c>
      <c r="I2" s="5" t="s">
        <v>42</v>
      </c>
      <c r="J2" s="5" t="s">
        <v>43</v>
      </c>
      <c r="K2" s="5" t="s">
        <v>44</v>
      </c>
      <c r="L2" s="5" t="s">
        <v>45</v>
      </c>
      <c r="M2" s="5" t="s">
        <v>46</v>
      </c>
      <c r="N2" s="5" t="s">
        <v>47</v>
      </c>
      <c r="O2" s="5" t="s">
        <v>2</v>
      </c>
    </row>
    <row r="3" spans="2:15" ht="39.75" customHeight="1">
      <c r="B3" s="2" t="s">
        <v>1</v>
      </c>
      <c r="C3" s="10">
        <v>8838579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ht="39.75" customHeight="1">
      <c r="B4" s="3" t="s">
        <v>4</v>
      </c>
      <c r="C4" s="10">
        <v>348720</v>
      </c>
      <c r="D4" s="10">
        <v>315300</v>
      </c>
      <c r="E4" s="10">
        <v>308100</v>
      </c>
      <c r="F4" s="10">
        <v>240240</v>
      </c>
      <c r="G4" s="10">
        <v>271560</v>
      </c>
      <c r="H4" s="10">
        <v>249540</v>
      </c>
      <c r="I4" s="10">
        <v>315900</v>
      </c>
      <c r="J4" s="10">
        <v>237240</v>
      </c>
      <c r="K4" s="10">
        <v>301020</v>
      </c>
      <c r="L4" s="10">
        <v>244380</v>
      </c>
      <c r="M4" s="10">
        <v>257920</v>
      </c>
      <c r="N4" s="10">
        <v>271620</v>
      </c>
      <c r="O4" s="10">
        <f>SUM(C4:N4)</f>
        <v>3361540</v>
      </c>
    </row>
    <row r="5" spans="2:15" ht="39.75" customHeight="1">
      <c r="B5" s="3" t="s">
        <v>5</v>
      </c>
      <c r="C5" s="10">
        <v>36000</v>
      </c>
      <c r="D5" s="10">
        <v>32400</v>
      </c>
      <c r="E5" s="10">
        <v>22800</v>
      </c>
      <c r="F5" s="10">
        <v>20700</v>
      </c>
      <c r="G5" s="10">
        <v>21300</v>
      </c>
      <c r="H5" s="10">
        <v>24000</v>
      </c>
      <c r="I5" s="10">
        <v>30300</v>
      </c>
      <c r="J5" s="10">
        <v>22500</v>
      </c>
      <c r="K5" s="10">
        <v>22500</v>
      </c>
      <c r="L5" s="10">
        <v>27600</v>
      </c>
      <c r="M5" s="10">
        <v>21900</v>
      </c>
      <c r="N5" s="10">
        <v>25800</v>
      </c>
      <c r="O5" s="10">
        <f aca="true" t="shared" si="0" ref="O5:O15">SUM(C5:N5)</f>
        <v>307800</v>
      </c>
    </row>
    <row r="6" spans="2:15" ht="39.75" customHeight="1">
      <c r="B6" s="3" t="s">
        <v>6</v>
      </c>
      <c r="C6" s="10">
        <v>105600</v>
      </c>
      <c r="D6" s="10">
        <v>87450</v>
      </c>
      <c r="E6" s="10">
        <v>138900</v>
      </c>
      <c r="F6" s="10">
        <v>92400</v>
      </c>
      <c r="G6" s="10">
        <v>132000</v>
      </c>
      <c r="H6" s="10">
        <v>89100</v>
      </c>
      <c r="I6" s="10">
        <v>138600</v>
      </c>
      <c r="J6" s="10">
        <v>95700</v>
      </c>
      <c r="K6" s="10">
        <v>105600</v>
      </c>
      <c r="L6" s="10">
        <v>92400</v>
      </c>
      <c r="M6" s="10">
        <v>122100</v>
      </c>
      <c r="N6" s="10">
        <v>89650</v>
      </c>
      <c r="O6" s="10">
        <f t="shared" si="0"/>
        <v>1289500</v>
      </c>
    </row>
    <row r="7" spans="2:15" ht="39.75" customHeight="1">
      <c r="B7" s="3" t="s">
        <v>7</v>
      </c>
      <c r="C7" s="10">
        <v>16200</v>
      </c>
      <c r="D7" s="10">
        <v>13500</v>
      </c>
      <c r="E7" s="10">
        <v>14400</v>
      </c>
      <c r="F7" s="10">
        <v>9900</v>
      </c>
      <c r="G7" s="10">
        <v>12900</v>
      </c>
      <c r="H7" s="10">
        <v>11400</v>
      </c>
      <c r="I7" s="10">
        <v>16170</v>
      </c>
      <c r="J7" s="10">
        <v>10800</v>
      </c>
      <c r="K7" s="10">
        <v>14850</v>
      </c>
      <c r="L7" s="10">
        <v>10800</v>
      </c>
      <c r="M7" s="10">
        <v>11100</v>
      </c>
      <c r="N7" s="10">
        <v>11550</v>
      </c>
      <c r="O7" s="10">
        <f t="shared" si="0"/>
        <v>153570</v>
      </c>
    </row>
    <row r="8" spans="2:15" ht="39.75" customHeight="1">
      <c r="B8" s="3" t="s">
        <v>48</v>
      </c>
      <c r="C8" s="10">
        <v>3255</v>
      </c>
      <c r="D8" s="10">
        <v>4250</v>
      </c>
      <c r="E8" s="10">
        <v>2975</v>
      </c>
      <c r="F8" s="10">
        <v>3245</v>
      </c>
      <c r="G8" s="10">
        <v>5720</v>
      </c>
      <c r="H8" s="10">
        <v>4300</v>
      </c>
      <c r="I8" s="10">
        <v>4770</v>
      </c>
      <c r="J8" s="10">
        <v>3730</v>
      </c>
      <c r="K8" s="10">
        <v>1975</v>
      </c>
      <c r="L8" s="10">
        <v>1620</v>
      </c>
      <c r="M8" s="10">
        <v>2825</v>
      </c>
      <c r="N8" s="10">
        <v>4155</v>
      </c>
      <c r="O8" s="10">
        <f t="shared" si="0"/>
        <v>42820</v>
      </c>
    </row>
    <row r="9" spans="2:15" ht="39.75" customHeight="1">
      <c r="B9" s="3" t="s">
        <v>8</v>
      </c>
      <c r="C9" s="10">
        <v>0</v>
      </c>
      <c r="D9" s="10">
        <v>300</v>
      </c>
      <c r="E9" s="10">
        <v>0</v>
      </c>
      <c r="F9" s="10">
        <v>0</v>
      </c>
      <c r="G9" s="10">
        <v>100</v>
      </c>
      <c r="H9" s="10">
        <v>0</v>
      </c>
      <c r="I9" s="10">
        <v>200</v>
      </c>
      <c r="J9" s="10">
        <v>0</v>
      </c>
      <c r="K9" s="10">
        <v>0</v>
      </c>
      <c r="L9" s="10">
        <v>0</v>
      </c>
      <c r="M9" s="10">
        <v>0</v>
      </c>
      <c r="N9" s="10">
        <v>100</v>
      </c>
      <c r="O9" s="10">
        <f t="shared" si="0"/>
        <v>700</v>
      </c>
    </row>
    <row r="10" spans="2:15" ht="39.75" customHeight="1">
      <c r="B10" s="3" t="s">
        <v>21</v>
      </c>
      <c r="C10" s="10">
        <v>7060</v>
      </c>
      <c r="D10" s="10">
        <v>6168</v>
      </c>
      <c r="E10" s="10">
        <v>8612</v>
      </c>
      <c r="F10" s="10">
        <v>6660</v>
      </c>
      <c r="G10" s="10">
        <v>7587</v>
      </c>
      <c r="H10" s="10">
        <v>7189</v>
      </c>
      <c r="I10" s="10">
        <v>6968</v>
      </c>
      <c r="J10" s="10">
        <v>7178</v>
      </c>
      <c r="K10" s="10">
        <v>7169</v>
      </c>
      <c r="L10" s="10">
        <v>6973</v>
      </c>
      <c r="M10" s="10">
        <v>6629</v>
      </c>
      <c r="N10" s="10">
        <v>6708</v>
      </c>
      <c r="O10" s="10">
        <f t="shared" si="0"/>
        <v>84901</v>
      </c>
    </row>
    <row r="11" spans="2:15" ht="39.75" customHeight="1">
      <c r="B11" s="3" t="s">
        <v>0</v>
      </c>
      <c r="C11" s="10">
        <v>200</v>
      </c>
      <c r="D11" s="10">
        <v>0</v>
      </c>
      <c r="E11" s="10">
        <v>200</v>
      </c>
      <c r="F11" s="10">
        <v>0</v>
      </c>
      <c r="G11" s="10">
        <v>100</v>
      </c>
      <c r="H11" s="10">
        <v>41240</v>
      </c>
      <c r="I11" s="10">
        <v>100</v>
      </c>
      <c r="J11" s="10">
        <v>0</v>
      </c>
      <c r="K11" s="10">
        <v>100</v>
      </c>
      <c r="L11" s="10">
        <v>200</v>
      </c>
      <c r="M11" s="10">
        <v>100</v>
      </c>
      <c r="N11" s="10">
        <v>55809</v>
      </c>
      <c r="O11" s="10">
        <f t="shared" si="0"/>
        <v>98049</v>
      </c>
    </row>
    <row r="12" spans="2:15" ht="39.75" customHeight="1">
      <c r="B12" s="3" t="s">
        <v>9</v>
      </c>
      <c r="C12" s="18">
        <v>0</v>
      </c>
      <c r="D12" s="18">
        <v>1000</v>
      </c>
      <c r="E12" s="18">
        <v>1000</v>
      </c>
      <c r="F12" s="18">
        <v>1000</v>
      </c>
      <c r="G12" s="18">
        <v>-1000</v>
      </c>
      <c r="H12" s="18">
        <v>0</v>
      </c>
      <c r="I12" s="18">
        <v>0</v>
      </c>
      <c r="J12" s="18">
        <v>1000</v>
      </c>
      <c r="K12" s="18">
        <v>0</v>
      </c>
      <c r="L12" s="18">
        <v>0</v>
      </c>
      <c r="M12" s="18">
        <v>-2000</v>
      </c>
      <c r="N12" s="18">
        <v>-1000</v>
      </c>
      <c r="O12" s="10">
        <f t="shared" si="0"/>
        <v>0</v>
      </c>
    </row>
    <row r="13" spans="2:15" ht="39.75" customHeight="1">
      <c r="B13" s="3" t="s">
        <v>31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40000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f t="shared" si="0"/>
        <v>40000</v>
      </c>
    </row>
    <row r="14" spans="2:15" ht="39.75" customHeight="1">
      <c r="B14" s="3" t="s">
        <v>25</v>
      </c>
      <c r="C14" s="10">
        <v>0</v>
      </c>
      <c r="D14" s="10">
        <v>0</v>
      </c>
      <c r="E14" s="10">
        <v>5222</v>
      </c>
      <c r="F14" s="10">
        <v>1888</v>
      </c>
      <c r="G14" s="10">
        <v>0</v>
      </c>
      <c r="H14" s="10">
        <v>5043</v>
      </c>
      <c r="I14" s="10">
        <v>944</v>
      </c>
      <c r="J14" s="10">
        <v>0</v>
      </c>
      <c r="K14" s="10">
        <v>0</v>
      </c>
      <c r="L14" s="10">
        <v>5975</v>
      </c>
      <c r="M14" s="10">
        <v>0</v>
      </c>
      <c r="N14" s="10">
        <v>0</v>
      </c>
      <c r="O14" s="10">
        <f t="shared" si="0"/>
        <v>19072</v>
      </c>
    </row>
    <row r="15" spans="2:15" ht="39.75" customHeight="1">
      <c r="B15" s="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f t="shared" si="0"/>
        <v>0</v>
      </c>
    </row>
    <row r="16" spans="2:15" ht="39.75" customHeight="1">
      <c r="B16" s="15" t="s">
        <v>22</v>
      </c>
      <c r="C16" s="10">
        <f aca="true" t="shared" si="1" ref="C16:N16">SUM(C4:C15)</f>
        <v>517035</v>
      </c>
      <c r="D16" s="10">
        <f t="shared" si="1"/>
        <v>460368</v>
      </c>
      <c r="E16" s="10">
        <f t="shared" si="1"/>
        <v>502209</v>
      </c>
      <c r="F16" s="10">
        <f t="shared" si="1"/>
        <v>376033</v>
      </c>
      <c r="G16" s="10">
        <f t="shared" si="1"/>
        <v>450267</v>
      </c>
      <c r="H16" s="10">
        <f t="shared" si="1"/>
        <v>471812</v>
      </c>
      <c r="I16" s="10">
        <f t="shared" si="1"/>
        <v>513952</v>
      </c>
      <c r="J16" s="10">
        <f t="shared" si="1"/>
        <v>378148</v>
      </c>
      <c r="K16" s="10">
        <f t="shared" si="1"/>
        <v>453214</v>
      </c>
      <c r="L16" s="10">
        <f t="shared" si="1"/>
        <v>389948</v>
      </c>
      <c r="M16" s="10">
        <f t="shared" si="1"/>
        <v>420574</v>
      </c>
      <c r="N16" s="10">
        <f t="shared" si="1"/>
        <v>464392</v>
      </c>
      <c r="O16" s="10">
        <f>SUM(C16:N16)</f>
        <v>5397952</v>
      </c>
    </row>
    <row r="17" ht="39" customHeight="1"/>
  </sheetData>
  <sheetProtection/>
  <printOptions horizontalCentered="1" verticalCentered="1"/>
  <pageMargins left="0.3937007874015748" right="0.3937007874015748" top="0.1968503937007874" bottom="0.1968503937007874" header="0" footer="0"/>
  <pageSetup fitToHeight="1" fitToWidth="1" horizontalDpi="300" verticalDpi="300" orientation="landscape" pageOrder="overThenDown" paperSize="9" scale="79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E4" sqref="E4"/>
    </sheetView>
  </sheetViews>
  <sheetFormatPr defaultColWidth="9.00390625" defaultRowHeight="26.25" customHeight="1"/>
  <cols>
    <col min="1" max="1" width="31.25390625" style="14" customWidth="1"/>
    <col min="2" max="13" width="11.00390625" style="14" customWidth="1"/>
    <col min="14" max="14" width="14.125" style="17" customWidth="1"/>
    <col min="15" max="16384" width="9.00390625" style="14" customWidth="1"/>
  </cols>
  <sheetData>
    <row r="1" spans="1:14" ht="27.75" customHeight="1">
      <c r="A1" s="11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6"/>
    </row>
    <row r="2" spans="1:14" ht="26.25" customHeight="1">
      <c r="A2" s="9" t="s">
        <v>3</v>
      </c>
      <c r="B2" s="12" t="s">
        <v>28</v>
      </c>
      <c r="C2" s="12" t="s">
        <v>37</v>
      </c>
      <c r="D2" s="12" t="s">
        <v>38</v>
      </c>
      <c r="E2" s="12" t="s">
        <v>39</v>
      </c>
      <c r="F2" s="12" t="s">
        <v>40</v>
      </c>
      <c r="G2" s="12" t="s">
        <v>41</v>
      </c>
      <c r="H2" s="12" t="s">
        <v>42</v>
      </c>
      <c r="I2" s="12" t="s">
        <v>43</v>
      </c>
      <c r="J2" s="12" t="s">
        <v>44</v>
      </c>
      <c r="K2" s="12" t="s">
        <v>45</v>
      </c>
      <c r="L2" s="12" t="s">
        <v>46</v>
      </c>
      <c r="M2" s="12" t="s">
        <v>47</v>
      </c>
      <c r="N2" s="12" t="s">
        <v>30</v>
      </c>
    </row>
    <row r="3" spans="1:14" ht="26.25" customHeight="1">
      <c r="A3" s="2" t="s">
        <v>35</v>
      </c>
      <c r="B3" s="10">
        <v>230000</v>
      </c>
      <c r="C3" s="10">
        <v>230000</v>
      </c>
      <c r="D3" s="10">
        <v>230000</v>
      </c>
      <c r="E3" s="10">
        <v>230000</v>
      </c>
      <c r="F3" s="10">
        <v>230000</v>
      </c>
      <c r="G3" s="10">
        <v>230000</v>
      </c>
      <c r="H3" s="10">
        <v>230000</v>
      </c>
      <c r="I3" s="10">
        <v>230000</v>
      </c>
      <c r="J3" s="10">
        <v>230000</v>
      </c>
      <c r="K3" s="10">
        <v>230000</v>
      </c>
      <c r="L3" s="10">
        <v>230000</v>
      </c>
      <c r="M3" s="10">
        <v>230000</v>
      </c>
      <c r="N3" s="10">
        <f>SUM(B3:M3)</f>
        <v>2760000</v>
      </c>
    </row>
    <row r="4" spans="1:14" ht="26.25" customHeight="1">
      <c r="A4" s="2" t="s">
        <v>33</v>
      </c>
      <c r="B4" s="10">
        <v>7383</v>
      </c>
      <c r="C4" s="10">
        <v>7483</v>
      </c>
      <c r="D4" s="10">
        <v>7427</v>
      </c>
      <c r="E4" s="10">
        <v>7503</v>
      </c>
      <c r="F4" s="10">
        <v>7245</v>
      </c>
      <c r="G4" s="10">
        <v>8458</v>
      </c>
      <c r="H4" s="10">
        <v>8891</v>
      </c>
      <c r="I4" s="10">
        <v>8442</v>
      </c>
      <c r="J4" s="10">
        <v>8461</v>
      </c>
      <c r="K4" s="10">
        <v>8864</v>
      </c>
      <c r="L4" s="10">
        <v>7256</v>
      </c>
      <c r="M4" s="10">
        <v>7725</v>
      </c>
      <c r="N4" s="10">
        <f aca="true" t="shared" si="0" ref="N4:N9">SUM(B4:M4)</f>
        <v>95138</v>
      </c>
    </row>
    <row r="5" spans="1:14" ht="26.25" customHeight="1">
      <c r="A5" s="2" t="s">
        <v>34</v>
      </c>
      <c r="B5" s="10">
        <v>0</v>
      </c>
      <c r="C5" s="10">
        <v>1013</v>
      </c>
      <c r="D5" s="10">
        <v>0</v>
      </c>
      <c r="E5" s="10">
        <v>1463</v>
      </c>
      <c r="F5" s="10">
        <v>0</v>
      </c>
      <c r="G5" s="10">
        <v>1354</v>
      </c>
      <c r="H5" s="10">
        <v>0</v>
      </c>
      <c r="I5" s="10">
        <v>2168</v>
      </c>
      <c r="J5" s="10">
        <v>0</v>
      </c>
      <c r="K5" s="10">
        <v>2159</v>
      </c>
      <c r="L5" s="10">
        <v>0</v>
      </c>
      <c r="M5" s="10">
        <v>1851</v>
      </c>
      <c r="N5" s="10">
        <f t="shared" si="0"/>
        <v>10008</v>
      </c>
    </row>
    <row r="6" spans="1:14" ht="26.25" customHeight="1">
      <c r="A6" s="2" t="s">
        <v>14</v>
      </c>
      <c r="B6" s="10">
        <v>329</v>
      </c>
      <c r="C6" s="10">
        <v>366</v>
      </c>
      <c r="D6" s="10">
        <v>362</v>
      </c>
      <c r="E6" s="10">
        <v>406</v>
      </c>
      <c r="F6" s="10">
        <v>358</v>
      </c>
      <c r="G6" s="10">
        <v>390</v>
      </c>
      <c r="H6" s="10">
        <v>370</v>
      </c>
      <c r="I6" s="10">
        <v>390</v>
      </c>
      <c r="J6" s="10">
        <v>448</v>
      </c>
      <c r="K6" s="10">
        <v>340</v>
      </c>
      <c r="L6" s="10">
        <v>413</v>
      </c>
      <c r="M6" s="10">
        <v>389</v>
      </c>
      <c r="N6" s="10">
        <f t="shared" si="0"/>
        <v>4561</v>
      </c>
    </row>
    <row r="7" spans="1:14" ht="26.25" customHeight="1">
      <c r="A7" s="2" t="s">
        <v>29</v>
      </c>
      <c r="B7" s="10">
        <v>965</v>
      </c>
      <c r="C7" s="10">
        <v>684</v>
      </c>
      <c r="D7" s="10">
        <v>1687</v>
      </c>
      <c r="E7" s="10">
        <v>1853</v>
      </c>
      <c r="F7" s="10">
        <v>1020</v>
      </c>
      <c r="G7" s="10">
        <v>958</v>
      </c>
      <c r="H7" s="10">
        <v>2075</v>
      </c>
      <c r="I7" s="10">
        <v>1826</v>
      </c>
      <c r="J7" s="10">
        <v>690</v>
      </c>
      <c r="K7" s="10">
        <v>464</v>
      </c>
      <c r="L7" s="10">
        <v>1069</v>
      </c>
      <c r="M7" s="10">
        <v>1187</v>
      </c>
      <c r="N7" s="10">
        <f t="shared" si="0"/>
        <v>14478</v>
      </c>
    </row>
    <row r="8" spans="1:14" ht="26.25" customHeight="1">
      <c r="A8" s="2" t="s">
        <v>50</v>
      </c>
      <c r="B8" s="10">
        <v>6539</v>
      </c>
      <c r="C8" s="10">
        <v>0</v>
      </c>
      <c r="D8" s="10">
        <v>0</v>
      </c>
      <c r="E8" s="10">
        <v>7504</v>
      </c>
      <c r="F8" s="10">
        <v>30138</v>
      </c>
      <c r="G8" s="10">
        <v>0</v>
      </c>
      <c r="H8" s="10">
        <v>0</v>
      </c>
      <c r="I8" s="10">
        <v>0</v>
      </c>
      <c r="J8" s="10">
        <v>6091</v>
      </c>
      <c r="K8" s="10">
        <v>0</v>
      </c>
      <c r="L8" s="10">
        <v>0</v>
      </c>
      <c r="M8" s="10">
        <v>74940</v>
      </c>
      <c r="N8" s="10">
        <f t="shared" si="0"/>
        <v>125212</v>
      </c>
    </row>
    <row r="9" spans="1:14" ht="26.25" customHeight="1">
      <c r="A9" s="2" t="s">
        <v>16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3078</v>
      </c>
      <c r="N9" s="10">
        <f t="shared" si="0"/>
        <v>3078</v>
      </c>
    </row>
    <row r="10" spans="1:14" ht="26.25" customHeight="1">
      <c r="A10" s="3" t="s">
        <v>26</v>
      </c>
      <c r="B10" s="10">
        <v>74300</v>
      </c>
      <c r="C10" s="10">
        <v>33900</v>
      </c>
      <c r="D10" s="10">
        <v>33900</v>
      </c>
      <c r="E10" s="10">
        <v>33900</v>
      </c>
      <c r="F10" s="10">
        <v>38700</v>
      </c>
      <c r="G10" s="10">
        <v>33900</v>
      </c>
      <c r="H10" s="10">
        <v>33900</v>
      </c>
      <c r="I10" s="10">
        <v>33900</v>
      </c>
      <c r="J10" s="10">
        <v>33900</v>
      </c>
      <c r="K10" s="10">
        <v>38700</v>
      </c>
      <c r="L10" s="10">
        <v>33900</v>
      </c>
      <c r="M10" s="10">
        <v>33900</v>
      </c>
      <c r="N10" s="10">
        <f aca="true" t="shared" si="1" ref="N10:N22">SUM(B10:M10)</f>
        <v>456800</v>
      </c>
    </row>
    <row r="11" spans="1:14" ht="26.25" customHeight="1">
      <c r="A11" s="2" t="s">
        <v>13</v>
      </c>
      <c r="B11" s="10">
        <v>5500</v>
      </c>
      <c r="C11" s="10">
        <v>5500</v>
      </c>
      <c r="D11" s="10">
        <v>5500</v>
      </c>
      <c r="E11" s="10">
        <v>17500</v>
      </c>
      <c r="F11" s="10">
        <v>5500</v>
      </c>
      <c r="G11" s="10">
        <v>5500</v>
      </c>
      <c r="H11" s="10">
        <v>5500</v>
      </c>
      <c r="I11" s="10">
        <v>5500</v>
      </c>
      <c r="J11" s="10">
        <v>5500</v>
      </c>
      <c r="K11" s="10">
        <v>5500</v>
      </c>
      <c r="L11" s="10">
        <v>5500</v>
      </c>
      <c r="M11" s="10">
        <v>8500</v>
      </c>
      <c r="N11" s="10">
        <f t="shared" si="1"/>
        <v>81000</v>
      </c>
    </row>
    <row r="12" spans="1:14" ht="26.25" customHeight="1">
      <c r="A12" s="3" t="s">
        <v>11</v>
      </c>
      <c r="B12" s="10">
        <v>16500</v>
      </c>
      <c r="C12" s="10">
        <v>16500</v>
      </c>
      <c r="D12" s="10">
        <v>19020</v>
      </c>
      <c r="E12" s="10">
        <v>17760</v>
      </c>
      <c r="F12" s="10">
        <v>17760</v>
      </c>
      <c r="G12" s="10">
        <v>16500</v>
      </c>
      <c r="H12" s="10">
        <v>17183</v>
      </c>
      <c r="I12" s="10">
        <v>19020</v>
      </c>
      <c r="J12" s="10">
        <v>19020</v>
      </c>
      <c r="K12" s="10">
        <v>16500</v>
      </c>
      <c r="L12" s="10">
        <v>16500</v>
      </c>
      <c r="M12" s="10">
        <v>19020</v>
      </c>
      <c r="N12" s="10">
        <f t="shared" si="1"/>
        <v>211283</v>
      </c>
    </row>
    <row r="13" spans="1:14" ht="26.25" customHeight="1">
      <c r="A13" s="3" t="s">
        <v>12</v>
      </c>
      <c r="B13" s="10">
        <v>1500</v>
      </c>
      <c r="C13" s="10">
        <v>1500</v>
      </c>
      <c r="D13" s="10">
        <v>1500</v>
      </c>
      <c r="E13" s="10">
        <v>1500</v>
      </c>
      <c r="F13" s="10">
        <v>1500</v>
      </c>
      <c r="G13" s="10">
        <v>1500</v>
      </c>
      <c r="H13" s="10">
        <v>1500</v>
      </c>
      <c r="I13" s="10">
        <v>1500</v>
      </c>
      <c r="J13" s="10">
        <v>14500</v>
      </c>
      <c r="K13" s="10">
        <v>7200</v>
      </c>
      <c r="L13" s="10">
        <v>1500</v>
      </c>
      <c r="M13" s="10">
        <v>1500</v>
      </c>
      <c r="N13" s="10">
        <f t="shared" si="1"/>
        <v>36700</v>
      </c>
    </row>
    <row r="14" spans="1:14" ht="26.25" customHeight="1">
      <c r="A14" s="2" t="s">
        <v>49</v>
      </c>
      <c r="B14" s="10">
        <v>25000</v>
      </c>
      <c r="C14" s="10">
        <v>26103</v>
      </c>
      <c r="D14" s="10">
        <v>34000</v>
      </c>
      <c r="E14" s="10">
        <v>25000</v>
      </c>
      <c r="F14" s="10">
        <v>25000</v>
      </c>
      <c r="G14" s="10">
        <v>25000</v>
      </c>
      <c r="H14" s="10">
        <v>25000</v>
      </c>
      <c r="I14" s="10">
        <v>25000</v>
      </c>
      <c r="J14" s="10">
        <v>25000</v>
      </c>
      <c r="K14" s="10">
        <v>25000</v>
      </c>
      <c r="L14" s="10">
        <v>25000</v>
      </c>
      <c r="M14" s="10">
        <v>25000</v>
      </c>
      <c r="N14" s="10">
        <f t="shared" si="1"/>
        <v>310103</v>
      </c>
    </row>
    <row r="15" spans="1:14" ht="26.25" customHeight="1">
      <c r="A15" s="2" t="s">
        <v>24</v>
      </c>
      <c r="B15" s="10">
        <v>22310</v>
      </c>
      <c r="C15" s="10">
        <v>4000</v>
      </c>
      <c r="D15" s="10">
        <v>4000</v>
      </c>
      <c r="E15" s="10">
        <v>5010</v>
      </c>
      <c r="F15" s="10">
        <v>9200</v>
      </c>
      <c r="G15" s="10">
        <v>4000</v>
      </c>
      <c r="H15" s="10">
        <v>4000</v>
      </c>
      <c r="I15" s="10">
        <v>4500</v>
      </c>
      <c r="J15" s="10">
        <v>4000</v>
      </c>
      <c r="K15" s="10">
        <v>4000</v>
      </c>
      <c r="L15" s="10">
        <v>4000</v>
      </c>
      <c r="M15" s="10">
        <v>4000</v>
      </c>
      <c r="N15" s="10">
        <f t="shared" si="1"/>
        <v>73020</v>
      </c>
    </row>
    <row r="16" spans="1:14" ht="26.25" customHeight="1">
      <c r="A16" s="2" t="s">
        <v>32</v>
      </c>
      <c r="B16" s="10">
        <v>32000</v>
      </c>
      <c r="C16" s="19">
        <v>0</v>
      </c>
      <c r="D16" s="10">
        <v>13825</v>
      </c>
      <c r="E16" s="10">
        <v>7058</v>
      </c>
      <c r="F16" s="10">
        <v>9307</v>
      </c>
      <c r="G16" s="10">
        <v>32998</v>
      </c>
      <c r="H16" s="10">
        <v>62075</v>
      </c>
      <c r="I16" s="10">
        <v>9855</v>
      </c>
      <c r="J16" s="10">
        <v>8082</v>
      </c>
      <c r="K16" s="10">
        <v>12672</v>
      </c>
      <c r="L16" s="10">
        <v>238010</v>
      </c>
      <c r="M16" s="10">
        <v>4705</v>
      </c>
      <c r="N16" s="10">
        <f t="shared" si="1"/>
        <v>430587</v>
      </c>
    </row>
    <row r="17" spans="1:14" ht="26.25" customHeight="1">
      <c r="A17" s="2" t="s">
        <v>17</v>
      </c>
      <c r="B17" s="10">
        <v>0</v>
      </c>
      <c r="C17" s="10">
        <v>2000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30000</v>
      </c>
      <c r="L17" s="10">
        <v>98000</v>
      </c>
      <c r="M17" s="10">
        <v>0</v>
      </c>
      <c r="N17" s="10">
        <f t="shared" si="1"/>
        <v>130000</v>
      </c>
    </row>
    <row r="18" spans="1:14" ht="26.25" customHeight="1">
      <c r="A18" s="13" t="s">
        <v>15</v>
      </c>
      <c r="B18" s="10">
        <v>0</v>
      </c>
      <c r="C18" s="10">
        <v>0</v>
      </c>
      <c r="D18" s="10">
        <v>15500</v>
      </c>
      <c r="E18" s="10">
        <v>0</v>
      </c>
      <c r="F18" s="10">
        <v>0</v>
      </c>
      <c r="G18" s="10">
        <v>0</v>
      </c>
      <c r="H18" s="10">
        <v>0</v>
      </c>
      <c r="I18" s="10">
        <v>5500</v>
      </c>
      <c r="J18" s="10">
        <v>0</v>
      </c>
      <c r="K18" s="10">
        <v>10000</v>
      </c>
      <c r="L18" s="10">
        <v>0</v>
      </c>
      <c r="M18" s="10">
        <v>0</v>
      </c>
      <c r="N18" s="10">
        <f t="shared" si="1"/>
        <v>31000</v>
      </c>
    </row>
    <row r="19" spans="1:14" ht="26.25" customHeight="1">
      <c r="A19" s="2" t="s">
        <v>10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20000</v>
      </c>
      <c r="K19" s="10">
        <v>0</v>
      </c>
      <c r="L19" s="10">
        <v>0</v>
      </c>
      <c r="M19" s="10">
        <v>20000</v>
      </c>
      <c r="N19" s="10">
        <f t="shared" si="1"/>
        <v>40000</v>
      </c>
    </row>
    <row r="20" spans="1:14" ht="26.25" customHeight="1">
      <c r="A20" s="2" t="s">
        <v>27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11200</v>
      </c>
      <c r="I20" s="10">
        <v>10900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1"/>
        <v>22100</v>
      </c>
    </row>
    <row r="21" spans="1:14" ht="26.25" customHeight="1">
      <c r="A21" s="2" t="s">
        <v>51</v>
      </c>
      <c r="B21" s="10">
        <v>0</v>
      </c>
      <c r="C21" s="10">
        <v>0</v>
      </c>
      <c r="D21" s="10">
        <v>2000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6000</v>
      </c>
      <c r="L21" s="10">
        <v>0</v>
      </c>
      <c r="M21" s="10">
        <v>0</v>
      </c>
      <c r="N21" s="10">
        <f t="shared" si="1"/>
        <v>8000</v>
      </c>
    </row>
    <row r="22" spans="1:14" ht="26.25" customHeight="1">
      <c r="A22" s="2" t="s">
        <v>18</v>
      </c>
      <c r="B22" s="10">
        <f aca="true" t="shared" si="2" ref="B22:M22">SUM(B3:B21)</f>
        <v>422326</v>
      </c>
      <c r="C22" s="10">
        <f t="shared" si="2"/>
        <v>329049</v>
      </c>
      <c r="D22" s="10">
        <f t="shared" si="2"/>
        <v>368721</v>
      </c>
      <c r="E22" s="10">
        <f t="shared" si="2"/>
        <v>356457</v>
      </c>
      <c r="F22" s="10">
        <f t="shared" si="2"/>
        <v>375728</v>
      </c>
      <c r="G22" s="10">
        <f t="shared" si="2"/>
        <v>360558</v>
      </c>
      <c r="H22" s="10">
        <f t="shared" si="2"/>
        <v>401694</v>
      </c>
      <c r="I22" s="10">
        <f t="shared" si="2"/>
        <v>358501</v>
      </c>
      <c r="J22" s="10">
        <f t="shared" si="2"/>
        <v>375692</v>
      </c>
      <c r="K22" s="10">
        <f t="shared" si="2"/>
        <v>397399</v>
      </c>
      <c r="L22" s="10">
        <f t="shared" si="2"/>
        <v>661148</v>
      </c>
      <c r="M22" s="10">
        <f t="shared" si="2"/>
        <v>435795</v>
      </c>
      <c r="N22" s="10">
        <f t="shared" si="1"/>
        <v>4843068</v>
      </c>
    </row>
    <row r="23" spans="1:14" ht="26.25" customHeight="1">
      <c r="A23" s="2" t="s">
        <v>19</v>
      </c>
      <c r="B23" s="10">
        <f>Sheet1!C16-Sheet2!B22</f>
        <v>94709</v>
      </c>
      <c r="C23" s="10">
        <f>Sheet1!D16-Sheet2!C22</f>
        <v>131319</v>
      </c>
      <c r="D23" s="10">
        <f>Sheet1!E16-Sheet2!D22</f>
        <v>133488</v>
      </c>
      <c r="E23" s="10">
        <f>Sheet1!F16-Sheet2!E22</f>
        <v>19576</v>
      </c>
      <c r="F23" s="10">
        <f>Sheet1!G16-Sheet2!F22</f>
        <v>74539</v>
      </c>
      <c r="G23" s="10">
        <f>Sheet1!H16-Sheet2!G22</f>
        <v>111254</v>
      </c>
      <c r="H23" s="10">
        <f>Sheet1!I16-Sheet2!H22</f>
        <v>112258</v>
      </c>
      <c r="I23" s="10">
        <f>Sheet1!J16-Sheet2!I22</f>
        <v>19647</v>
      </c>
      <c r="J23" s="10">
        <f>Sheet1!K16-Sheet2!J22</f>
        <v>77522</v>
      </c>
      <c r="K23" s="10">
        <f>Sheet1!L16-Sheet2!K22</f>
        <v>-7451</v>
      </c>
      <c r="L23" s="10">
        <f>Sheet1!M16-Sheet2!L22</f>
        <v>-240574</v>
      </c>
      <c r="M23" s="10">
        <f>Sheet1!N16-Sheet2!M22</f>
        <v>28597</v>
      </c>
      <c r="N23" s="10">
        <f>SUM(B23:M23)</f>
        <v>554884</v>
      </c>
    </row>
    <row r="24" spans="1:14" ht="26.25" customHeight="1">
      <c r="A24" s="2" t="s">
        <v>20</v>
      </c>
      <c r="B24" s="10">
        <f>Sheet1!C3+Sheet1!C16-Sheet2!B22</f>
        <v>8933288</v>
      </c>
      <c r="C24" s="10">
        <f>B24+Sheet1!D16-Sheet2!C22</f>
        <v>9064607</v>
      </c>
      <c r="D24" s="10">
        <f>C24+Sheet1!E16-Sheet2!D22</f>
        <v>9198095</v>
      </c>
      <c r="E24" s="10">
        <f>D24+Sheet1!F16-Sheet2!E22</f>
        <v>9217671</v>
      </c>
      <c r="F24" s="10">
        <f>E24+Sheet1!G16-Sheet2!F22</f>
        <v>9292210</v>
      </c>
      <c r="G24" s="10">
        <f>F24+Sheet1!H16-Sheet2!G22</f>
        <v>9403464</v>
      </c>
      <c r="H24" s="10">
        <f>G24+Sheet1!I16-Sheet2!H22</f>
        <v>9515722</v>
      </c>
      <c r="I24" s="10">
        <f>H24+Sheet1!J16-Sheet2!I22</f>
        <v>9535369</v>
      </c>
      <c r="J24" s="10">
        <f>I24+Sheet1!K16-Sheet2!J22</f>
        <v>9612891</v>
      </c>
      <c r="K24" s="10">
        <f>J24+Sheet1!L16-Sheet2!K22</f>
        <v>9605440</v>
      </c>
      <c r="L24" s="10">
        <f>K24+Sheet1!M16-Sheet2!L22</f>
        <v>9364866</v>
      </c>
      <c r="M24" s="10">
        <f>L24+Sheet1!N16-Sheet2!M22</f>
        <v>9393463</v>
      </c>
      <c r="N24" s="10"/>
    </row>
  </sheetData>
  <sheetProtection/>
  <printOptions horizontalCentered="1" verticalCentered="1"/>
  <pageMargins left="0.3937007874015748" right="0.3937007874015748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75" defaultRowHeight="36" customHeight="1"/>
  <cols>
    <col min="1" max="1" width="20.625" style="14" customWidth="1"/>
    <col min="2" max="16384" width="10.375" style="14" customWidth="1"/>
  </cols>
  <sheetData/>
  <sheetProtection/>
  <printOptions horizontalCentered="1" verticalCentered="1"/>
  <pageMargins left="0.3937007874015748" right="0.1968503937007874" top="0.1968503937007874" bottom="0.1968503937007874" header="0.5118110236220472" footer="0.5118110236220472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lemel</dc:creator>
  <cp:keywords/>
  <dc:description/>
  <cp:lastModifiedBy>Owner</cp:lastModifiedBy>
  <cp:lastPrinted>2017-12-08T01:52:16Z</cp:lastPrinted>
  <dcterms:created xsi:type="dcterms:W3CDTF">2002-04-08T11:56:22Z</dcterms:created>
  <dcterms:modified xsi:type="dcterms:W3CDTF">2018-01-17T06:20:40Z</dcterms:modified>
  <cp:category/>
  <cp:version/>
  <cp:contentType/>
  <cp:contentStatus/>
</cp:coreProperties>
</file>